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14 год" sheetId="1" r:id="rId1"/>
    <sheet name="доходы 15-16 годы" sheetId="2" r:id="rId2"/>
  </sheets>
  <definedNames/>
  <calcPr fullCalcOnLoad="1"/>
</workbook>
</file>

<file path=xl/sharedStrings.xml><?xml version="1.0" encoding="utf-8"?>
<sst xmlns="http://schemas.openxmlformats.org/spreadsheetml/2006/main" count="1182" uniqueCount="149">
  <si>
    <t>муниципального образования</t>
  </si>
  <si>
    <t>"Холмский городской округ"</t>
  </si>
  <si>
    <t xml:space="preserve">              Доходы бюджета муниципального образования</t>
  </si>
  <si>
    <t xml:space="preserve">                 Классификация доходов бюджета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</si>
  <si>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</si>
  <si>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</si>
  <si>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</si>
  <si>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</si>
  <si>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</si>
  <si>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</si>
  <si>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</si>
  <si>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статья КОСГУ</t>
  </si>
  <si>
    <t>Наименование показателя</t>
  </si>
  <si>
    <t xml:space="preserve"> ВСЕГО ДОХОДЫ            </t>
  </si>
  <si>
    <t>000</t>
  </si>
  <si>
    <t>1</t>
  </si>
  <si>
    <t>00</t>
  </si>
  <si>
    <t>0000</t>
  </si>
  <si>
    <t xml:space="preserve">НАЛОГОВЫЕ И НЕНАЛОГОВЫЕ ДОХОДЫ            </t>
  </si>
  <si>
    <t>01</t>
  </si>
  <si>
    <t>02</t>
  </si>
  <si>
    <t>Налог на доходы физических лиц</t>
  </si>
  <si>
    <t>182</t>
  </si>
  <si>
    <t>010</t>
  </si>
  <si>
    <t>110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</si>
  <si>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</si>
  <si>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</si>
  <si>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</si>
  <si>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</si>
  <si>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</si>
  <si>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</si>
  <si>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</si>
  <si>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</si>
  <si>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</si>
  <si>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</si>
  <si>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012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</si>
  <si>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</si>
  <si>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</si>
  <si>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</si>
  <si>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</si>
  <si>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905</t>
  </si>
  <si>
    <t>120</t>
  </si>
  <si>
    <t>024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</si>
  <si>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</si>
  <si>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</si>
  <si>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</si>
  <si>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</si>
  <si>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</si>
  <si>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</si>
  <si>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12</t>
  </si>
  <si>
    <t>Платежи при пользовании природными ресурсами</t>
  </si>
  <si>
    <t>048</t>
  </si>
  <si>
    <t>13</t>
  </si>
  <si>
    <t>Доходы от оказания услуг (работ) и компенсации затрат государства</t>
  </si>
  <si>
    <t>064</t>
  </si>
  <si>
    <t>130</t>
  </si>
  <si>
    <t>Доходы, поступающие в порядке возмещения расходов, понесенных в связи с эксплуатацией имущества городских округов</t>
  </si>
  <si>
    <t>994</t>
  </si>
  <si>
    <t>Прочие доходы от компенсации затрат бюджетов городских округов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</si>
  <si>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</si>
  <si>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</si>
  <si>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</si>
  <si>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</si>
  <si>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</si>
  <si>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</si>
  <si>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</si>
  <si>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</si>
  <si>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140</t>
  </si>
  <si>
    <t>Штрафы, санкции, возмещение ущерба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</si>
  <si>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</si>
  <si>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</si>
  <si>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</si>
  <si>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</t>
  </si>
  <si>
    <t>904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</si>
  <si>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</si>
  <si>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</si>
  <si>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</si>
  <si>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</si>
  <si>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бюджетов</t>
  </si>
  <si>
    <t>Региональный Фонд софинансирования расходов</t>
  </si>
  <si>
    <t>999</t>
  </si>
  <si>
    <t>Субсидия на предоставление мер социальной поддержки и на выплаты к окладам (должностным окладам отдельным категориям работников бюджетной сферы)</t>
  </si>
  <si>
    <t>Субсидия на реализацию Плана мероприятий по реконструкции, капитальному ремонту социально значимых объектов и благоустройству</t>
  </si>
  <si>
    <t>Региональный Фонд компенсаций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</si>
  <si>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образования" - всего:</t>
  </si>
  <si>
    <t>в том числе:</t>
  </si>
  <si>
    <t>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</si>
  <si>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</si>
  <si>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опеке и попечительству» - всего</t>
  </si>
  <si>
    <t>на организацию и осуществление деятельности по  опеке и попечительству в отношении несовершеннолетних</t>
  </si>
  <si>
    <t>на опеку и попечительство в отношении несовершеннолетних лиц, признанных судом недееспособными или ограниченно дееспособными, лиц, признанных судом безвестно отсутствующими, и совершеннолетних дееспособных лиц, которые по состоянию здоровья не способны самостоятельно осуществлять и защищать свои права и исполнять обязанности</t>
  </si>
  <si>
    <t>на обеспечение жилыми помещениями по договору социального найма детей-сирот и детей, оставшихся без попечения родителей, а также лиц из их числа, не имеющих закрепленных жилых помещений</t>
  </si>
  <si>
    <t xml:space="preserve">Субвенция на реализацию Закона Сахалинской области «О социальной поддержке отдельных категорий граждан, проживающих и работающих в сельской местности, рабочих поселках, поселках городского типа на территории Сахалинской области» и о наделении органов местного самоуправления отдельными государственными полномочиями Сахалинской области по оказанию социальной поддержки 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</si>
  <si>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 почетное звание «Заслуженный работник культуры Сахалинской области»</t>
  </si>
  <si>
    <t>Субвенция на реализацию Закона Сахалинской области «Об административных комиссиях в Сахалинской области»</t>
  </si>
  <si>
    <t xml:space="preserve"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местностей» 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</si>
  <si>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прав»</t>
  </si>
  <si>
    <t>Субвенция «О дополнительных гарантиях молодежи, проживающей и работающей в Сахалинской области»</t>
  </si>
  <si>
    <t>015</t>
  </si>
  <si>
    <t>Субвенция на осуществление госполномочий по первичному воинскому учету на территориях, где отсутствуют военные комиссариаты в соответствии с ФЗ «О воинской обязанности и военной службе»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</si>
  <si>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учреждениях» - всего</t>
  </si>
  <si>
    <t>на обеспечение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</t>
  </si>
  <si>
    <t xml:space="preserve">на организацию питания детей из малоимущих семей и детей группы риска из неблагополучных семей, обучающихся в 5-11 классах муниципальных общеобразовательных учреждений Сахалинской области </t>
  </si>
  <si>
    <t>Субвенция на реализацию Закона Сахалинской области «О дополнительных мерах социальной поддержки отдельной категории педагогических работников, проживающих и работающих в Сахалинской области»</t>
  </si>
  <si>
    <t>Иные межбюджетные трансферты</t>
  </si>
  <si>
    <t>Субсидия на организацию лагерей дневного пребывания, профильных лагерей в Сахалинской области</t>
  </si>
  <si>
    <t>Сумма, тыс. руб.</t>
  </si>
  <si>
    <t>Земельный налог</t>
  </si>
  <si>
    <t>Плата за негативное воздействие на окружающую среду</t>
  </si>
  <si>
    <t>Субсидия на капитальный ремонт отдельных объектов социальной сферы, находящихся в муниципальной собственности</t>
  </si>
  <si>
    <t>Субсидия на реализацию долгосрочной целевой программы Сахалинской области "Повышение энергетической эффективности региональной экономики и сокращение издержек в бюджетном секторе Сахалинской области в 2010-2015 годах и в перспективе до 2020 года"</t>
  </si>
  <si>
    <t>на выплату денежных средств на содержание ребенка, находящегося под опекой (попечительством), в том числе в приемной семье, и вознаграждение приемному родителю</t>
  </si>
  <si>
    <t>Субвенции на реализацию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животных"</t>
  </si>
  <si>
    <t>Субвенция на реализацию основных общеобразовательных программ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</si>
  <si>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</si>
  <si>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городских округов</t>
  </si>
  <si>
    <t>Доходы, получаемые в виде арендной платы, а также средства от продажи права на  заключение 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</si>
  <si>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Субсидия на реализацию концепции повышения заработной платы работникам учреждений бюджетной сферы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</si>
  <si>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</si>
  <si>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</si>
  <si>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 xml:space="preserve">Субвенция на реализацию Закона Сахалинской области "О содействии в создании временных рабочих 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 </t>
  </si>
  <si>
    <t>на предоставление ежемесячных выплат работникам муниципальных образовательных учреждений, имеющих государственные награды Российской Федерации</t>
  </si>
  <si>
    <t>на предоставление ежемесячных выплат работникам, имеющим почетное звание «Заслуженный педагог Сахалинской области»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</si>
  <si>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выдаче разрешений на осуществление деятельности по перевозке пассажиров и багажа легковым такси и осуществлению контроля за соблюдением юридическими лицами и индивидуальными предпринимателями требований, установленных Федеральным Законом от 21.04.2011 № 69-ФЗ "О внесении изменений в отдельные законодательные акты Российской Федерации"</t>
  </si>
  <si>
    <t>150</t>
  </si>
  <si>
    <t xml:space="preserve">                   "Холмский городской округ" на 2014 год</t>
  </si>
  <si>
    <t>Налог, взимаемый в связи с применением упрощенной системы налогообложения</t>
  </si>
  <si>
    <t>Транспортный налог</t>
  </si>
  <si>
    <t>Доходы от уплаты акцизов</t>
  </si>
  <si>
    <t>Субсидия на софинансирование объектов капитального строительства муниципальной собственности - реализация Плана мероприятий по реконструкции, капитальному ремонту социально значимых объектов и благоустройству муниципальных образований - всего, в том числе:</t>
  </si>
  <si>
    <t>строительство, реконструкция и приобретение объектов образования</t>
  </si>
  <si>
    <t>строительство, реконструкция и приобретение объектов физической культуры, спорта и туризма</t>
  </si>
  <si>
    <t>на реконструкцию объектов в рамках Плана мероприятий</t>
  </si>
  <si>
    <t>на мероприятия, связанные с отходами производства и потребления</t>
  </si>
  <si>
    <t>Субсидия на развитие водохозяйственного комплекса</t>
  </si>
  <si>
    <t>Субсидия на частичное погашение задолженности по кредитам, полученным в кредитных организациях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</si>
  <si>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</si>
  <si>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Субсидия на восстановление и экологическую реабилитацию водных объектов</t>
  </si>
  <si>
    <t>2014 год</t>
  </si>
  <si>
    <t>2015 год</t>
  </si>
  <si>
    <t>2016 год</t>
  </si>
  <si>
    <t>"Холмский городской округ" на плановый период 2015 и 2016 годов</t>
  </si>
  <si>
    <t>Приложение № 5</t>
  </si>
  <si>
    <t>Приложение № 12</t>
  </si>
  <si>
    <t>к решению Собрания</t>
  </si>
  <si>
    <t xml:space="preserve">                                                      к решению  Собрания</t>
  </si>
  <si>
    <t xml:space="preserve"> муниципального образования </t>
  </si>
  <si>
    <t>от _19.12.2013 г.__ № _5/5-51_</t>
  </si>
  <si>
    <r>
      <t xml:space="preserve">от  19.12.2013 г.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  5/5-51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</si>
</sst>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7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justify" vertical="center" wrapText="1"/>
    </xf>
    <xf numFmtId="49" fontId="8" fillId="0" borderId="16" xfId="0" applyNumberFormat="1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wrapText="1"/>
    </xf>
    <xf numFmtId="0" fontId="8" fillId="0" borderId="13" xfId="0" applyNumberFormat="1" applyFont="1" applyFill="1" applyBorder="1" applyAlignment="1">
      <alignment horizontal="justify" vertical="center" wrapText="1" shrinkToFit="1"/>
    </xf>
    <xf numFmtId="173" fontId="8" fillId="0" borderId="13" xfId="0" applyNumberFormat="1" applyFont="1" applyFill="1" applyBorder="1" applyAlignment="1">
      <alignment horizontal="justify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justify" vertical="center" wrapText="1"/>
    </xf>
    <xf numFmtId="49" fontId="0" fillId="0" borderId="10" xfId="0" applyNumberForma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8" fillId="0" borderId="13" xfId="0" applyFont="1" applyBorder="1" applyAlignment="1">
      <alignment horizontal="justify" wrapText="1"/>
    </xf>
    <xf numFmtId="0" fontId="8" fillId="0" borderId="0" xfId="0" applyFont="1" applyFill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/>
    </xf>
    <xf numFmtId="178" fontId="6" fillId="0" borderId="15" xfId="0" applyNumberFormat="1" applyFont="1" applyFill="1" applyBorder="1" applyAlignment="1">
      <alignment horizontal="center" wrapText="1"/>
    </xf>
    <xf numFmtId="178" fontId="6" fillId="0" borderId="13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wrapText="1"/>
    </xf>
    <xf numFmtId="178" fontId="3" fillId="0" borderId="13" xfId="0" applyNumberFormat="1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178" fontId="0" fillId="0" borderId="16" xfId="0" applyNumberFormat="1" applyFill="1" applyBorder="1" applyAlignment="1">
      <alignment horizontal="center" wrapText="1"/>
    </xf>
    <xf numFmtId="178" fontId="0" fillId="0" borderId="15" xfId="0" applyNumberFormat="1" applyFill="1" applyBorder="1" applyAlignment="1">
      <alignment horizontal="center" wrapText="1"/>
    </xf>
    <xf numFmtId="178" fontId="0" fillId="0" borderId="13" xfId="0" applyNumberForma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 applyProtection="1">
      <alignment horizontal="center"/>
      <protection/>
    </xf>
    <xf numFmtId="178" fontId="0" fillId="0" borderId="17" xfId="0" applyNumberForma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 wrapText="1"/>
    </xf>
    <xf numFmtId="178" fontId="0" fillId="0" borderId="13" xfId="0" applyNumberFormat="1" applyFont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178" fontId="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justify"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6" xfId="0" applyFont="1" applyFill="1" applyBorder="1" applyAlignment="1">
      <alignment horizontal="justify" wrapText="1"/>
    </xf>
    <xf numFmtId="0" fontId="1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178" fontId="0" fillId="0" borderId="10" xfId="0" applyNumberFormat="1" applyFill="1" applyBorder="1" applyAlignment="1">
      <alignment horizontal="center" wrapText="1"/>
    </xf>
    <xf numFmtId="0" fontId="0" fillId="0" borderId="17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6.57421875" style="2" customWidth="1"/>
    <col min="2" max="2" width="4.57421875" style="2" customWidth="1"/>
    <col min="3" max="3" width="5.28125" style="2" customWidth="1"/>
    <col min="4" max="4" width="5.8515625" style="2" customWidth="1"/>
    <col min="5" max="5" width="5.421875" style="2" customWidth="1"/>
    <col min="6" max="6" width="5.8515625" style="2" customWidth="1"/>
    <col min="7" max="7" width="6.421875" style="2" customWidth="1"/>
    <col min="8" max="8" width="5.8515625" style="2" customWidth="1"/>
    <col min="9" max="9" width="34.7109375" style="2" customWidth="1"/>
    <col min="10" max="10" width="10.8515625" style="41" customWidth="1"/>
    <col min="11" max="16384" width="9.140625" style="2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59" t="s">
        <v>142</v>
      </c>
      <c r="J1" s="59"/>
    </row>
    <row r="2" spans="1:10" ht="15.75">
      <c r="A2" s="1"/>
      <c r="B2" s="1"/>
      <c r="C2" s="1"/>
      <c r="D2" s="1"/>
      <c r="E2" s="1"/>
      <c r="F2" s="1"/>
      <c r="G2" s="1"/>
      <c r="H2" s="1"/>
      <c r="I2" s="59" t="s">
        <v>144</v>
      </c>
      <c r="J2" s="60"/>
    </row>
    <row r="3" spans="1:10" ht="15.75">
      <c r="A3" s="1"/>
      <c r="B3" s="1"/>
      <c r="C3" s="1"/>
      <c r="D3" s="1"/>
      <c r="E3" s="1"/>
      <c r="F3" s="1"/>
      <c r="G3" s="1"/>
      <c r="H3" s="1"/>
      <c r="I3" s="59" t="s">
        <v>0</v>
      </c>
      <c r="J3" s="59"/>
    </row>
    <row r="4" spans="1:10" ht="15.75">
      <c r="A4" s="1"/>
      <c r="B4" s="1"/>
      <c r="C4" s="1"/>
      <c r="D4" s="1"/>
      <c r="E4" s="1"/>
      <c r="F4" s="1"/>
      <c r="G4" s="1"/>
      <c r="H4" s="1"/>
      <c r="I4" s="59" t="s">
        <v>1</v>
      </c>
      <c r="J4" s="60"/>
    </row>
    <row r="5" spans="1:10" ht="15.75">
      <c r="A5" s="1"/>
      <c r="B5" s="1"/>
      <c r="C5" s="1"/>
      <c r="D5" s="1"/>
      <c r="E5" s="1"/>
      <c r="F5" s="1"/>
      <c r="G5" s="1"/>
      <c r="H5" s="1"/>
      <c r="I5" s="61" t="s">
        <v>148</v>
      </c>
      <c r="J5" s="6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3" t="s">
        <v>2</v>
      </c>
      <c r="C7" s="1"/>
      <c r="D7" s="1"/>
      <c r="E7" s="1"/>
      <c r="F7" s="1"/>
      <c r="G7" s="1"/>
      <c r="H7" s="1"/>
      <c r="I7" s="1"/>
    </row>
    <row r="8" spans="1:9" ht="15">
      <c r="A8" s="1"/>
      <c r="B8" s="3" t="s">
        <v>125</v>
      </c>
      <c r="C8" s="1"/>
      <c r="D8" s="1"/>
      <c r="E8" s="1"/>
      <c r="F8" s="1"/>
      <c r="G8" s="1"/>
      <c r="H8" s="1"/>
      <c r="I8" s="1"/>
    </row>
    <row r="10" spans="1:10" ht="25.5">
      <c r="A10" s="4" t="s">
        <v>3</v>
      </c>
      <c r="B10" s="5"/>
      <c r="C10" s="5"/>
      <c r="D10" s="5"/>
      <c r="E10" s="5"/>
      <c r="F10" s="5"/>
      <c r="G10" s="5"/>
      <c r="H10" s="5"/>
      <c r="I10" s="6"/>
      <c r="J10" s="42" t="s">
        <v>106</v>
      </c>
    </row>
    <row r="11" spans="1:10" ht="48.75">
      <c r="A11" s="7" t="s">
        <v>4</v>
      </c>
      <c r="B11" s="7" t="s">
        <v>5</v>
      </c>
      <c r="C11" s="7" t="s">
        <v>6</v>
      </c>
      <c r="D11" s="8" t="s">
        <v>7</v>
      </c>
      <c r="E11" s="7" t="s">
        <v>8</v>
      </c>
      <c r="F11" s="8" t="s">
        <v>9</v>
      </c>
      <c r="G11" s="7" t="s">
        <v>10</v>
      </c>
      <c r="H11" s="7" t="s">
        <v>11</v>
      </c>
      <c r="I11" s="9" t="s">
        <v>12</v>
      </c>
      <c r="J11" s="43" t="s">
        <v>138</v>
      </c>
    </row>
    <row r="12" spans="1:10" ht="12.75">
      <c r="A12" s="7"/>
      <c r="B12" s="7"/>
      <c r="C12" s="8"/>
      <c r="D12" s="8"/>
      <c r="E12" s="8"/>
      <c r="F12" s="8"/>
      <c r="G12" s="7"/>
      <c r="H12" s="7"/>
      <c r="I12" s="10" t="s">
        <v>13</v>
      </c>
      <c r="J12" s="37">
        <f>J13+J41</f>
        <v>3390743</v>
      </c>
    </row>
    <row r="13" spans="1:10" ht="24.75" customHeight="1">
      <c r="A13" s="11" t="s">
        <v>14</v>
      </c>
      <c r="B13" s="11" t="s">
        <v>15</v>
      </c>
      <c r="C13" s="11" t="s">
        <v>16</v>
      </c>
      <c r="D13" s="11" t="s">
        <v>16</v>
      </c>
      <c r="E13" s="11" t="s">
        <v>14</v>
      </c>
      <c r="F13" s="11" t="s">
        <v>16</v>
      </c>
      <c r="G13" s="11" t="s">
        <v>17</v>
      </c>
      <c r="H13" s="11" t="s">
        <v>14</v>
      </c>
      <c r="I13" s="12" t="s">
        <v>18</v>
      </c>
      <c r="J13" s="38">
        <f>SUM(J14,J15,J16,J21,J25,J27,J32,J34,J37,J40)</f>
        <v>770754</v>
      </c>
    </row>
    <row r="14" spans="1:10" ht="15" customHeight="1">
      <c r="A14" s="20" t="s">
        <v>22</v>
      </c>
      <c r="B14" s="20" t="s">
        <v>15</v>
      </c>
      <c r="C14" s="20" t="s">
        <v>19</v>
      </c>
      <c r="D14" s="20" t="s">
        <v>20</v>
      </c>
      <c r="E14" s="20" t="s">
        <v>14</v>
      </c>
      <c r="F14" s="20" t="s">
        <v>19</v>
      </c>
      <c r="G14" s="20" t="s">
        <v>17</v>
      </c>
      <c r="H14" s="20" t="s">
        <v>24</v>
      </c>
      <c r="I14" s="33" t="s">
        <v>21</v>
      </c>
      <c r="J14" s="39">
        <v>495910</v>
      </c>
    </row>
    <row r="15" spans="1:10" ht="12.75">
      <c r="A15" s="20" t="s">
        <v>14</v>
      </c>
      <c r="B15" s="20" t="s">
        <v>15</v>
      </c>
      <c r="C15" s="20" t="s">
        <v>28</v>
      </c>
      <c r="D15" s="20" t="s">
        <v>20</v>
      </c>
      <c r="E15" s="20" t="s">
        <v>14</v>
      </c>
      <c r="F15" s="20" t="s">
        <v>19</v>
      </c>
      <c r="G15" s="20" t="s">
        <v>17</v>
      </c>
      <c r="H15" s="20" t="s">
        <v>24</v>
      </c>
      <c r="I15" s="33" t="s">
        <v>128</v>
      </c>
      <c r="J15" s="39">
        <v>15790</v>
      </c>
    </row>
    <row r="16" spans="1:10" ht="15" customHeight="1">
      <c r="A16" s="20" t="s">
        <v>14</v>
      </c>
      <c r="B16" s="20" t="s">
        <v>15</v>
      </c>
      <c r="C16" s="20" t="s">
        <v>25</v>
      </c>
      <c r="D16" s="20" t="s">
        <v>16</v>
      </c>
      <c r="E16" s="20" t="s">
        <v>14</v>
      </c>
      <c r="F16" s="20" t="s">
        <v>16</v>
      </c>
      <c r="G16" s="20" t="s">
        <v>17</v>
      </c>
      <c r="H16" s="20" t="s">
        <v>14</v>
      </c>
      <c r="I16" s="33" t="s">
        <v>26</v>
      </c>
      <c r="J16" s="40">
        <f>SUM(J17:J20)</f>
        <v>161074</v>
      </c>
    </row>
    <row r="17" spans="1:10" ht="24" customHeight="1">
      <c r="A17" s="54" t="s">
        <v>22</v>
      </c>
      <c r="B17" s="54" t="s">
        <v>15</v>
      </c>
      <c r="C17" s="54" t="s">
        <v>25</v>
      </c>
      <c r="D17" s="54" t="s">
        <v>19</v>
      </c>
      <c r="E17" s="54" t="s">
        <v>14</v>
      </c>
      <c r="F17" s="54" t="s">
        <v>19</v>
      </c>
      <c r="G17" s="54" t="s">
        <v>17</v>
      </c>
      <c r="H17" s="54" t="s">
        <v>24</v>
      </c>
      <c r="I17" s="14" t="s">
        <v>126</v>
      </c>
      <c r="J17" s="45">
        <v>85000</v>
      </c>
    </row>
    <row r="18" spans="1:10" ht="21.75" customHeight="1">
      <c r="A18" s="13" t="s">
        <v>22</v>
      </c>
      <c r="B18" s="13" t="s">
        <v>15</v>
      </c>
      <c r="C18" s="13" t="s">
        <v>25</v>
      </c>
      <c r="D18" s="13" t="s">
        <v>20</v>
      </c>
      <c r="E18" s="13" t="s">
        <v>14</v>
      </c>
      <c r="F18" s="13" t="s">
        <v>20</v>
      </c>
      <c r="G18" s="13" t="s">
        <v>17</v>
      </c>
      <c r="H18" s="13" t="s">
        <v>24</v>
      </c>
      <c r="I18" s="14" t="s">
        <v>27</v>
      </c>
      <c r="J18" s="44">
        <v>40317</v>
      </c>
    </row>
    <row r="19" spans="1:10" ht="12.75">
      <c r="A19" s="13" t="s">
        <v>22</v>
      </c>
      <c r="B19" s="13" t="s">
        <v>15</v>
      </c>
      <c r="C19" s="13" t="s">
        <v>25</v>
      </c>
      <c r="D19" s="13" t="s">
        <v>28</v>
      </c>
      <c r="E19" s="13" t="s">
        <v>14</v>
      </c>
      <c r="F19" s="13" t="s">
        <v>19</v>
      </c>
      <c r="G19" s="13" t="s">
        <v>17</v>
      </c>
      <c r="H19" s="13" t="s">
        <v>24</v>
      </c>
      <c r="I19" s="15" t="s">
        <v>29</v>
      </c>
      <c r="J19" s="44">
        <v>32100</v>
      </c>
    </row>
    <row r="20" spans="1:10" ht="33.75">
      <c r="A20" s="13" t="s">
        <v>22</v>
      </c>
      <c r="B20" s="13" t="s">
        <v>15</v>
      </c>
      <c r="C20" s="13" t="s">
        <v>25</v>
      </c>
      <c r="D20" s="13" t="s">
        <v>33</v>
      </c>
      <c r="E20" s="13" t="s">
        <v>23</v>
      </c>
      <c r="F20" s="13" t="s">
        <v>20</v>
      </c>
      <c r="G20" s="13" t="s">
        <v>17</v>
      </c>
      <c r="H20" s="13" t="s">
        <v>24</v>
      </c>
      <c r="I20" s="14" t="s">
        <v>115</v>
      </c>
      <c r="J20" s="44">
        <v>3657</v>
      </c>
    </row>
    <row r="21" spans="1:10" ht="12.75">
      <c r="A21" s="20" t="s">
        <v>14</v>
      </c>
      <c r="B21" s="20" t="s">
        <v>15</v>
      </c>
      <c r="C21" s="20" t="s">
        <v>30</v>
      </c>
      <c r="D21" s="20" t="s">
        <v>16</v>
      </c>
      <c r="E21" s="20" t="s">
        <v>14</v>
      </c>
      <c r="F21" s="20" t="s">
        <v>16</v>
      </c>
      <c r="G21" s="20" t="s">
        <v>17</v>
      </c>
      <c r="H21" s="20" t="s">
        <v>14</v>
      </c>
      <c r="I21" s="34" t="s">
        <v>31</v>
      </c>
      <c r="J21" s="40">
        <f>SUM(J22:J24)</f>
        <v>59708</v>
      </c>
    </row>
    <row r="22" spans="1:10" ht="43.5" customHeight="1">
      <c r="A22" s="13" t="s">
        <v>22</v>
      </c>
      <c r="B22" s="13" t="s">
        <v>15</v>
      </c>
      <c r="C22" s="13" t="s">
        <v>30</v>
      </c>
      <c r="D22" s="13" t="s">
        <v>19</v>
      </c>
      <c r="E22" s="13" t="s">
        <v>32</v>
      </c>
      <c r="F22" s="13" t="s">
        <v>33</v>
      </c>
      <c r="G22" s="13" t="s">
        <v>17</v>
      </c>
      <c r="H22" s="13" t="s">
        <v>24</v>
      </c>
      <c r="I22" s="14" t="s">
        <v>34</v>
      </c>
      <c r="J22" s="44">
        <v>1450</v>
      </c>
    </row>
    <row r="23" spans="1:10" ht="16.5" customHeight="1">
      <c r="A23" s="13" t="s">
        <v>22</v>
      </c>
      <c r="B23" s="13" t="s">
        <v>15</v>
      </c>
      <c r="C23" s="13" t="s">
        <v>30</v>
      </c>
      <c r="D23" s="13" t="s">
        <v>33</v>
      </c>
      <c r="E23" s="13" t="s">
        <v>14</v>
      </c>
      <c r="F23" s="13" t="s">
        <v>20</v>
      </c>
      <c r="G23" s="13" t="s">
        <v>17</v>
      </c>
      <c r="H23" s="13" t="s">
        <v>24</v>
      </c>
      <c r="I23" s="14" t="s">
        <v>127</v>
      </c>
      <c r="J23" s="44">
        <v>51331</v>
      </c>
    </row>
    <row r="24" spans="1:10" ht="16.5" customHeight="1">
      <c r="A24" s="13" t="s">
        <v>22</v>
      </c>
      <c r="B24" s="13" t="s">
        <v>15</v>
      </c>
      <c r="C24" s="13" t="s">
        <v>30</v>
      </c>
      <c r="D24" s="13" t="s">
        <v>30</v>
      </c>
      <c r="E24" s="13" t="s">
        <v>14</v>
      </c>
      <c r="F24" s="13" t="s">
        <v>16</v>
      </c>
      <c r="G24" s="13" t="s">
        <v>17</v>
      </c>
      <c r="H24" s="13" t="s">
        <v>24</v>
      </c>
      <c r="I24" s="14" t="s">
        <v>107</v>
      </c>
      <c r="J24" s="44">
        <v>6927</v>
      </c>
    </row>
    <row r="25" spans="1:10" ht="12.75">
      <c r="A25" s="20" t="s">
        <v>14</v>
      </c>
      <c r="B25" s="20" t="s">
        <v>15</v>
      </c>
      <c r="C25" s="20" t="s">
        <v>36</v>
      </c>
      <c r="D25" s="20" t="s">
        <v>16</v>
      </c>
      <c r="E25" s="20" t="s">
        <v>14</v>
      </c>
      <c r="F25" s="20" t="s">
        <v>16</v>
      </c>
      <c r="G25" s="20" t="s">
        <v>17</v>
      </c>
      <c r="H25" s="20" t="s">
        <v>14</v>
      </c>
      <c r="I25" s="33" t="s">
        <v>37</v>
      </c>
      <c r="J25" s="40">
        <f>J26</f>
        <v>3110</v>
      </c>
    </row>
    <row r="26" spans="1:10" ht="45.75" customHeight="1">
      <c r="A26" s="13" t="s">
        <v>22</v>
      </c>
      <c r="B26" s="13" t="s">
        <v>15</v>
      </c>
      <c r="C26" s="13" t="s">
        <v>36</v>
      </c>
      <c r="D26" s="13" t="s">
        <v>28</v>
      </c>
      <c r="E26" s="13" t="s">
        <v>23</v>
      </c>
      <c r="F26" s="13" t="s">
        <v>19</v>
      </c>
      <c r="G26" s="13" t="s">
        <v>17</v>
      </c>
      <c r="H26" s="13" t="s">
        <v>24</v>
      </c>
      <c r="I26" s="14" t="s">
        <v>118</v>
      </c>
      <c r="J26" s="44">
        <v>3110</v>
      </c>
    </row>
    <row r="27" spans="1:10" ht="36.75" customHeight="1">
      <c r="A27" s="20" t="s">
        <v>14</v>
      </c>
      <c r="B27" s="20" t="s">
        <v>15</v>
      </c>
      <c r="C27" s="20" t="s">
        <v>38</v>
      </c>
      <c r="D27" s="20" t="s">
        <v>16</v>
      </c>
      <c r="E27" s="20" t="s">
        <v>14</v>
      </c>
      <c r="F27" s="20" t="s">
        <v>16</v>
      </c>
      <c r="G27" s="20" t="s">
        <v>17</v>
      </c>
      <c r="H27" s="20" t="s">
        <v>14</v>
      </c>
      <c r="I27" s="35" t="s">
        <v>39</v>
      </c>
      <c r="J27" s="40">
        <f>SUM(J28:J31)</f>
        <v>21710</v>
      </c>
    </row>
    <row r="28" spans="1:10" ht="78.75" customHeight="1">
      <c r="A28" s="13" t="s">
        <v>40</v>
      </c>
      <c r="B28" s="13" t="s">
        <v>15</v>
      </c>
      <c r="C28" s="13" t="s">
        <v>38</v>
      </c>
      <c r="D28" s="13" t="s">
        <v>25</v>
      </c>
      <c r="E28" s="13" t="s">
        <v>35</v>
      </c>
      <c r="F28" s="13" t="s">
        <v>33</v>
      </c>
      <c r="G28" s="13" t="s">
        <v>17</v>
      </c>
      <c r="H28" s="13" t="s">
        <v>41</v>
      </c>
      <c r="I28" s="16" t="s">
        <v>114</v>
      </c>
      <c r="J28" s="44">
        <v>4277</v>
      </c>
    </row>
    <row r="29" spans="1:10" ht="66.75" customHeight="1">
      <c r="A29" s="13" t="s">
        <v>40</v>
      </c>
      <c r="B29" s="13" t="s">
        <v>15</v>
      </c>
      <c r="C29" s="13" t="s">
        <v>38</v>
      </c>
      <c r="D29" s="13" t="s">
        <v>25</v>
      </c>
      <c r="E29" s="13" t="s">
        <v>42</v>
      </c>
      <c r="F29" s="13" t="s">
        <v>33</v>
      </c>
      <c r="G29" s="13" t="s">
        <v>17</v>
      </c>
      <c r="H29" s="13" t="s">
        <v>41</v>
      </c>
      <c r="I29" s="16" t="s">
        <v>116</v>
      </c>
      <c r="J29" s="44">
        <v>59</v>
      </c>
    </row>
    <row r="30" spans="1:10" ht="56.25" customHeight="1">
      <c r="A30" s="13" t="s">
        <v>40</v>
      </c>
      <c r="B30" s="13" t="s">
        <v>15</v>
      </c>
      <c r="C30" s="13" t="s">
        <v>38</v>
      </c>
      <c r="D30" s="13" t="s">
        <v>43</v>
      </c>
      <c r="E30" s="13" t="s">
        <v>44</v>
      </c>
      <c r="F30" s="13" t="s">
        <v>33</v>
      </c>
      <c r="G30" s="13" t="s">
        <v>17</v>
      </c>
      <c r="H30" s="13" t="s">
        <v>41</v>
      </c>
      <c r="I30" s="16" t="s">
        <v>45</v>
      </c>
      <c r="J30" s="44">
        <v>219</v>
      </c>
    </row>
    <row r="31" spans="1:10" ht="67.5" customHeight="1">
      <c r="A31" s="13" t="s">
        <v>40</v>
      </c>
      <c r="B31" s="13" t="s">
        <v>15</v>
      </c>
      <c r="C31" s="13" t="s">
        <v>38</v>
      </c>
      <c r="D31" s="13" t="s">
        <v>46</v>
      </c>
      <c r="E31" s="13" t="s">
        <v>47</v>
      </c>
      <c r="F31" s="13" t="s">
        <v>33</v>
      </c>
      <c r="G31" s="13" t="s">
        <v>17</v>
      </c>
      <c r="H31" s="13" t="s">
        <v>41</v>
      </c>
      <c r="I31" s="16" t="s">
        <v>48</v>
      </c>
      <c r="J31" s="44">
        <f>5526+10176+1453</f>
        <v>17155</v>
      </c>
    </row>
    <row r="32" spans="1:10" ht="24">
      <c r="A32" s="36" t="s">
        <v>14</v>
      </c>
      <c r="B32" s="36" t="s">
        <v>15</v>
      </c>
      <c r="C32" s="36" t="s">
        <v>49</v>
      </c>
      <c r="D32" s="36" t="s">
        <v>16</v>
      </c>
      <c r="E32" s="36" t="s">
        <v>14</v>
      </c>
      <c r="F32" s="36" t="s">
        <v>16</v>
      </c>
      <c r="G32" s="36" t="s">
        <v>17</v>
      </c>
      <c r="H32" s="36" t="s">
        <v>14</v>
      </c>
      <c r="I32" s="35" t="s">
        <v>50</v>
      </c>
      <c r="J32" s="40">
        <f>SUM(J33:J33)</f>
        <v>1679</v>
      </c>
    </row>
    <row r="33" spans="1:10" ht="22.5">
      <c r="A33" s="13" t="s">
        <v>51</v>
      </c>
      <c r="B33" s="13" t="s">
        <v>15</v>
      </c>
      <c r="C33" s="13" t="s">
        <v>49</v>
      </c>
      <c r="D33" s="13" t="s">
        <v>19</v>
      </c>
      <c r="E33" s="13" t="s">
        <v>14</v>
      </c>
      <c r="F33" s="13" t="s">
        <v>19</v>
      </c>
      <c r="G33" s="13" t="s">
        <v>17</v>
      </c>
      <c r="H33" s="13" t="s">
        <v>41</v>
      </c>
      <c r="I33" s="17" t="s">
        <v>108</v>
      </c>
      <c r="J33" s="45">
        <v>1679</v>
      </c>
    </row>
    <row r="34" spans="1:10" ht="25.5" customHeight="1">
      <c r="A34" s="20" t="s">
        <v>14</v>
      </c>
      <c r="B34" s="20" t="s">
        <v>15</v>
      </c>
      <c r="C34" s="20" t="s">
        <v>52</v>
      </c>
      <c r="D34" s="20" t="s">
        <v>16</v>
      </c>
      <c r="E34" s="20" t="s">
        <v>14</v>
      </c>
      <c r="F34" s="20" t="s">
        <v>16</v>
      </c>
      <c r="G34" s="20" t="s">
        <v>17</v>
      </c>
      <c r="H34" s="20" t="s">
        <v>14</v>
      </c>
      <c r="I34" s="34" t="s">
        <v>53</v>
      </c>
      <c r="J34" s="40">
        <f>SUM(J35:J36)</f>
        <v>331</v>
      </c>
    </row>
    <row r="35" spans="1:10" ht="34.5" customHeight="1">
      <c r="A35" s="13" t="s">
        <v>14</v>
      </c>
      <c r="B35" s="13" t="s">
        <v>15</v>
      </c>
      <c r="C35" s="13" t="s">
        <v>52</v>
      </c>
      <c r="D35" s="13" t="s">
        <v>20</v>
      </c>
      <c r="E35" s="13" t="s">
        <v>54</v>
      </c>
      <c r="F35" s="13" t="s">
        <v>33</v>
      </c>
      <c r="G35" s="13" t="s">
        <v>17</v>
      </c>
      <c r="H35" s="13" t="s">
        <v>55</v>
      </c>
      <c r="I35" s="14" t="s">
        <v>56</v>
      </c>
      <c r="J35" s="44">
        <f>232+84</f>
        <v>316</v>
      </c>
    </row>
    <row r="36" spans="1:10" ht="22.5">
      <c r="A36" s="13" t="s">
        <v>14</v>
      </c>
      <c r="B36" s="13" t="s">
        <v>15</v>
      </c>
      <c r="C36" s="13" t="s">
        <v>52</v>
      </c>
      <c r="D36" s="13" t="s">
        <v>20</v>
      </c>
      <c r="E36" s="13" t="s">
        <v>57</v>
      </c>
      <c r="F36" s="13" t="s">
        <v>33</v>
      </c>
      <c r="G36" s="13" t="s">
        <v>17</v>
      </c>
      <c r="H36" s="13" t="s">
        <v>55</v>
      </c>
      <c r="I36" s="14" t="s">
        <v>58</v>
      </c>
      <c r="J36" s="44">
        <v>15</v>
      </c>
    </row>
    <row r="37" spans="1:10" ht="24">
      <c r="A37" s="20" t="s">
        <v>14</v>
      </c>
      <c r="B37" s="20" t="s">
        <v>15</v>
      </c>
      <c r="C37" s="20" t="s">
        <v>59</v>
      </c>
      <c r="D37" s="20" t="s">
        <v>16</v>
      </c>
      <c r="E37" s="20" t="s">
        <v>14</v>
      </c>
      <c r="F37" s="20" t="s">
        <v>16</v>
      </c>
      <c r="G37" s="20" t="s">
        <v>17</v>
      </c>
      <c r="H37" s="20" t="s">
        <v>14</v>
      </c>
      <c r="I37" s="33" t="s">
        <v>60</v>
      </c>
      <c r="J37" s="40">
        <f>SUM(J38:J39)</f>
        <v>6407</v>
      </c>
    </row>
    <row r="38" spans="1:10" ht="87" customHeight="1">
      <c r="A38" s="13" t="s">
        <v>40</v>
      </c>
      <c r="B38" s="13" t="s">
        <v>15</v>
      </c>
      <c r="C38" s="13" t="s">
        <v>59</v>
      </c>
      <c r="D38" s="13" t="s">
        <v>20</v>
      </c>
      <c r="E38" s="13" t="s">
        <v>61</v>
      </c>
      <c r="F38" s="13" t="s">
        <v>33</v>
      </c>
      <c r="G38" s="13" t="s">
        <v>17</v>
      </c>
      <c r="H38" s="13" t="s">
        <v>62</v>
      </c>
      <c r="I38" s="18" t="s">
        <v>63</v>
      </c>
      <c r="J38" s="44">
        <v>1007</v>
      </c>
    </row>
    <row r="39" spans="1:10" ht="43.5" customHeight="1">
      <c r="A39" s="13" t="s">
        <v>40</v>
      </c>
      <c r="B39" s="13" t="s">
        <v>15</v>
      </c>
      <c r="C39" s="13" t="s">
        <v>59</v>
      </c>
      <c r="D39" s="13" t="s">
        <v>30</v>
      </c>
      <c r="E39" s="13" t="s">
        <v>35</v>
      </c>
      <c r="F39" s="13" t="s">
        <v>33</v>
      </c>
      <c r="G39" s="13" t="s">
        <v>17</v>
      </c>
      <c r="H39" s="13" t="s">
        <v>64</v>
      </c>
      <c r="I39" s="14" t="s">
        <v>65</v>
      </c>
      <c r="J39" s="44">
        <v>5400</v>
      </c>
    </row>
    <row r="40" spans="1:10" ht="14.25" customHeight="1">
      <c r="A40" s="20" t="s">
        <v>14</v>
      </c>
      <c r="B40" s="20" t="s">
        <v>15</v>
      </c>
      <c r="C40" s="20" t="s">
        <v>66</v>
      </c>
      <c r="D40" s="20" t="s">
        <v>16</v>
      </c>
      <c r="E40" s="20" t="s">
        <v>14</v>
      </c>
      <c r="F40" s="20" t="s">
        <v>16</v>
      </c>
      <c r="G40" s="20" t="s">
        <v>17</v>
      </c>
      <c r="H40" s="20" t="s">
        <v>67</v>
      </c>
      <c r="I40" s="33" t="s">
        <v>68</v>
      </c>
      <c r="J40" s="40">
        <v>5035</v>
      </c>
    </row>
    <row r="41" spans="1:10" ht="17.25" customHeight="1">
      <c r="A41" s="11" t="s">
        <v>14</v>
      </c>
      <c r="B41" s="11" t="s">
        <v>69</v>
      </c>
      <c r="C41" s="11" t="s">
        <v>16</v>
      </c>
      <c r="D41" s="11" t="s">
        <v>16</v>
      </c>
      <c r="E41" s="11" t="s">
        <v>14</v>
      </c>
      <c r="F41" s="11" t="s">
        <v>16</v>
      </c>
      <c r="G41" s="11" t="s">
        <v>17</v>
      </c>
      <c r="H41" s="11" t="s">
        <v>14</v>
      </c>
      <c r="I41" s="19" t="s">
        <v>70</v>
      </c>
      <c r="J41" s="38">
        <f>SUM(J42)</f>
        <v>2619989</v>
      </c>
    </row>
    <row r="42" spans="1:10" ht="34.5" customHeight="1">
      <c r="A42" s="20" t="s">
        <v>14</v>
      </c>
      <c r="B42" s="20" t="s">
        <v>69</v>
      </c>
      <c r="C42" s="20" t="s">
        <v>20</v>
      </c>
      <c r="D42" s="20" t="s">
        <v>16</v>
      </c>
      <c r="E42" s="20" t="s">
        <v>14</v>
      </c>
      <c r="F42" s="20" t="s">
        <v>16</v>
      </c>
      <c r="G42" s="20" t="s">
        <v>17</v>
      </c>
      <c r="H42" s="20" t="s">
        <v>14</v>
      </c>
      <c r="I42" s="21" t="s">
        <v>71</v>
      </c>
      <c r="J42" s="46">
        <f>SUM(J46,J43,J60,J90)</f>
        <v>2619989</v>
      </c>
    </row>
    <row r="43" spans="1:10" ht="12.75">
      <c r="A43" s="11" t="s">
        <v>14</v>
      </c>
      <c r="B43" s="11" t="s">
        <v>69</v>
      </c>
      <c r="C43" s="11" t="s">
        <v>20</v>
      </c>
      <c r="D43" s="11" t="s">
        <v>19</v>
      </c>
      <c r="E43" s="11" t="s">
        <v>14</v>
      </c>
      <c r="F43" s="11" t="s">
        <v>16</v>
      </c>
      <c r="G43" s="11" t="s">
        <v>17</v>
      </c>
      <c r="H43" s="11" t="s">
        <v>14</v>
      </c>
      <c r="I43" s="19" t="s">
        <v>72</v>
      </c>
      <c r="J43" s="38">
        <f>SUM(J44:J45)</f>
        <v>399668</v>
      </c>
    </row>
    <row r="44" spans="1:10" ht="23.25" customHeight="1">
      <c r="A44" s="13" t="s">
        <v>73</v>
      </c>
      <c r="B44" s="13" t="s">
        <v>69</v>
      </c>
      <c r="C44" s="13" t="s">
        <v>20</v>
      </c>
      <c r="D44" s="13" t="s">
        <v>19</v>
      </c>
      <c r="E44" s="13" t="s">
        <v>74</v>
      </c>
      <c r="F44" s="13" t="s">
        <v>33</v>
      </c>
      <c r="G44" s="13" t="s">
        <v>17</v>
      </c>
      <c r="H44" s="13" t="s">
        <v>75</v>
      </c>
      <c r="I44" s="14" t="s">
        <v>76</v>
      </c>
      <c r="J44" s="44">
        <v>121545</v>
      </c>
    </row>
    <row r="45" spans="1:10" ht="33.75">
      <c r="A45" s="13" t="s">
        <v>73</v>
      </c>
      <c r="B45" s="13" t="s">
        <v>69</v>
      </c>
      <c r="C45" s="13" t="s">
        <v>20</v>
      </c>
      <c r="D45" s="13" t="s">
        <v>19</v>
      </c>
      <c r="E45" s="13" t="s">
        <v>77</v>
      </c>
      <c r="F45" s="13" t="s">
        <v>33</v>
      </c>
      <c r="G45" s="13" t="s">
        <v>17</v>
      </c>
      <c r="H45" s="13" t="s">
        <v>75</v>
      </c>
      <c r="I45" s="14" t="s">
        <v>78</v>
      </c>
      <c r="J45" s="44">
        <v>278123</v>
      </c>
    </row>
    <row r="46" spans="1:10" ht="23.25" customHeight="1">
      <c r="A46" s="11" t="s">
        <v>14</v>
      </c>
      <c r="B46" s="11" t="s">
        <v>69</v>
      </c>
      <c r="C46" s="11" t="s">
        <v>20</v>
      </c>
      <c r="D46" s="11" t="s">
        <v>20</v>
      </c>
      <c r="E46" s="11" t="s">
        <v>14</v>
      </c>
      <c r="F46" s="11" t="s">
        <v>16</v>
      </c>
      <c r="G46" s="11" t="s">
        <v>17</v>
      </c>
      <c r="H46" s="11" t="s">
        <v>14</v>
      </c>
      <c r="I46" s="19" t="s">
        <v>79</v>
      </c>
      <c r="J46" s="38">
        <f>SUM(J47:J48,J53:J59)</f>
        <v>1209486.3</v>
      </c>
    </row>
    <row r="47" spans="1:10" ht="43.5" customHeight="1">
      <c r="A47" s="13" t="s">
        <v>73</v>
      </c>
      <c r="B47" s="13" t="s">
        <v>69</v>
      </c>
      <c r="C47" s="13" t="s">
        <v>20</v>
      </c>
      <c r="D47" s="13" t="s">
        <v>20</v>
      </c>
      <c r="E47" s="13" t="s">
        <v>80</v>
      </c>
      <c r="F47" s="13" t="s">
        <v>33</v>
      </c>
      <c r="G47" s="13" t="s">
        <v>17</v>
      </c>
      <c r="H47" s="13" t="s">
        <v>75</v>
      </c>
      <c r="I47" s="16" t="s">
        <v>81</v>
      </c>
      <c r="J47" s="44">
        <v>555.3</v>
      </c>
    </row>
    <row r="48" spans="1:10" ht="79.5" customHeight="1">
      <c r="A48" s="13" t="s">
        <v>73</v>
      </c>
      <c r="B48" s="13" t="s">
        <v>69</v>
      </c>
      <c r="C48" s="13" t="s">
        <v>20</v>
      </c>
      <c r="D48" s="13" t="s">
        <v>20</v>
      </c>
      <c r="E48" s="13" t="s">
        <v>80</v>
      </c>
      <c r="F48" s="13" t="s">
        <v>33</v>
      </c>
      <c r="G48" s="13" t="s">
        <v>17</v>
      </c>
      <c r="H48" s="22" t="s">
        <v>75</v>
      </c>
      <c r="I48" s="23" t="s">
        <v>129</v>
      </c>
      <c r="J48" s="47">
        <f>SUM(J49:J52)</f>
        <v>775661.3</v>
      </c>
    </row>
    <row r="49" spans="1:10" ht="23.25" customHeight="1">
      <c r="A49" s="13"/>
      <c r="B49" s="13"/>
      <c r="C49" s="13"/>
      <c r="D49" s="13"/>
      <c r="E49" s="13"/>
      <c r="F49" s="13"/>
      <c r="G49" s="13"/>
      <c r="H49" s="22"/>
      <c r="I49" s="23" t="s">
        <v>130</v>
      </c>
      <c r="J49" s="47">
        <v>258476.8</v>
      </c>
    </row>
    <row r="50" spans="1:10" ht="33.75" customHeight="1">
      <c r="A50" s="13"/>
      <c r="B50" s="13"/>
      <c r="C50" s="13"/>
      <c r="D50" s="13"/>
      <c r="E50" s="13"/>
      <c r="F50" s="13"/>
      <c r="G50" s="13"/>
      <c r="H50" s="22"/>
      <c r="I50" s="23" t="s">
        <v>131</v>
      </c>
      <c r="J50" s="47">
        <v>200000</v>
      </c>
    </row>
    <row r="51" spans="1:10" ht="23.25" customHeight="1">
      <c r="A51" s="13"/>
      <c r="B51" s="13"/>
      <c r="C51" s="13"/>
      <c r="D51" s="13"/>
      <c r="E51" s="13"/>
      <c r="F51" s="13"/>
      <c r="G51" s="13"/>
      <c r="H51" s="22"/>
      <c r="I51" s="23" t="s">
        <v>132</v>
      </c>
      <c r="J51" s="47">
        <v>314184.5</v>
      </c>
    </row>
    <row r="52" spans="1:10" ht="23.25" customHeight="1">
      <c r="A52" s="13"/>
      <c r="B52" s="13"/>
      <c r="C52" s="13"/>
      <c r="D52" s="13"/>
      <c r="E52" s="13"/>
      <c r="F52" s="13"/>
      <c r="G52" s="13"/>
      <c r="H52" s="22"/>
      <c r="I52" s="23" t="s">
        <v>133</v>
      </c>
      <c r="J52" s="47">
        <v>3000</v>
      </c>
    </row>
    <row r="53" spans="1:10" ht="33.75" customHeight="1">
      <c r="A53" s="13" t="s">
        <v>73</v>
      </c>
      <c r="B53" s="13" t="s">
        <v>69</v>
      </c>
      <c r="C53" s="13" t="s">
        <v>20</v>
      </c>
      <c r="D53" s="13" t="s">
        <v>20</v>
      </c>
      <c r="E53" s="13" t="s">
        <v>80</v>
      </c>
      <c r="F53" s="13" t="s">
        <v>33</v>
      </c>
      <c r="G53" s="13" t="s">
        <v>17</v>
      </c>
      <c r="H53" s="22" t="s">
        <v>75</v>
      </c>
      <c r="I53" s="23" t="s">
        <v>105</v>
      </c>
      <c r="J53" s="47">
        <v>3226</v>
      </c>
    </row>
    <row r="54" spans="1:10" ht="33.75" customHeight="1">
      <c r="A54" s="13" t="s">
        <v>73</v>
      </c>
      <c r="B54" s="13" t="s">
        <v>69</v>
      </c>
      <c r="C54" s="13" t="s">
        <v>20</v>
      </c>
      <c r="D54" s="13" t="s">
        <v>20</v>
      </c>
      <c r="E54" s="13" t="s">
        <v>80</v>
      </c>
      <c r="F54" s="13" t="s">
        <v>33</v>
      </c>
      <c r="G54" s="13" t="s">
        <v>17</v>
      </c>
      <c r="H54" s="22" t="s">
        <v>75</v>
      </c>
      <c r="I54" s="23" t="s">
        <v>109</v>
      </c>
      <c r="J54" s="47">
        <v>10942.2</v>
      </c>
    </row>
    <row r="55" spans="1:10" ht="45" customHeight="1">
      <c r="A55" s="13" t="s">
        <v>73</v>
      </c>
      <c r="B55" s="13" t="s">
        <v>69</v>
      </c>
      <c r="C55" s="13" t="s">
        <v>20</v>
      </c>
      <c r="D55" s="13" t="s">
        <v>20</v>
      </c>
      <c r="E55" s="13" t="s">
        <v>80</v>
      </c>
      <c r="F55" s="13" t="s">
        <v>33</v>
      </c>
      <c r="G55" s="13" t="s">
        <v>17</v>
      </c>
      <c r="H55" s="22" t="s">
        <v>75</v>
      </c>
      <c r="I55" s="24" t="s">
        <v>82</v>
      </c>
      <c r="J55" s="47">
        <v>67188.7</v>
      </c>
    </row>
    <row r="56" spans="1:10" ht="63.75" customHeight="1">
      <c r="A56" s="13" t="s">
        <v>73</v>
      </c>
      <c r="B56" s="13" t="s">
        <v>69</v>
      </c>
      <c r="C56" s="13" t="s">
        <v>20</v>
      </c>
      <c r="D56" s="13" t="s">
        <v>20</v>
      </c>
      <c r="E56" s="13" t="s">
        <v>124</v>
      </c>
      <c r="F56" s="13" t="s">
        <v>33</v>
      </c>
      <c r="G56" s="13" t="s">
        <v>17</v>
      </c>
      <c r="H56" s="22" t="s">
        <v>75</v>
      </c>
      <c r="I56" s="32" t="s">
        <v>110</v>
      </c>
      <c r="J56" s="47">
        <v>6200</v>
      </c>
    </row>
    <row r="57" spans="1:10" ht="33.75" customHeight="1">
      <c r="A57" s="13" t="s">
        <v>73</v>
      </c>
      <c r="B57" s="13" t="s">
        <v>69</v>
      </c>
      <c r="C57" s="13" t="s">
        <v>20</v>
      </c>
      <c r="D57" s="13" t="s">
        <v>20</v>
      </c>
      <c r="E57" s="13" t="s">
        <v>80</v>
      </c>
      <c r="F57" s="13" t="s">
        <v>33</v>
      </c>
      <c r="G57" s="13" t="s">
        <v>17</v>
      </c>
      <c r="H57" s="22" t="s">
        <v>75</v>
      </c>
      <c r="I57" s="23" t="s">
        <v>117</v>
      </c>
      <c r="J57" s="47">
        <v>97075.9</v>
      </c>
    </row>
    <row r="58" spans="1:10" ht="21" customHeight="1">
      <c r="A58" s="13" t="s">
        <v>73</v>
      </c>
      <c r="B58" s="13" t="s">
        <v>69</v>
      </c>
      <c r="C58" s="13" t="s">
        <v>20</v>
      </c>
      <c r="D58" s="13" t="s">
        <v>20</v>
      </c>
      <c r="E58" s="13" t="s">
        <v>80</v>
      </c>
      <c r="F58" s="13" t="s">
        <v>33</v>
      </c>
      <c r="G58" s="13" t="s">
        <v>17</v>
      </c>
      <c r="H58" s="22" t="s">
        <v>75</v>
      </c>
      <c r="I58" s="55" t="s">
        <v>134</v>
      </c>
      <c r="J58" s="44">
        <v>148636.9</v>
      </c>
    </row>
    <row r="59" spans="1:10" ht="31.5" customHeight="1">
      <c r="A59" s="13" t="s">
        <v>73</v>
      </c>
      <c r="B59" s="13" t="s">
        <v>69</v>
      </c>
      <c r="C59" s="13" t="s">
        <v>20</v>
      </c>
      <c r="D59" s="13" t="s">
        <v>20</v>
      </c>
      <c r="E59" s="13" t="s">
        <v>80</v>
      </c>
      <c r="F59" s="13" t="s">
        <v>33</v>
      </c>
      <c r="G59" s="13" t="s">
        <v>17</v>
      </c>
      <c r="H59" s="22" t="s">
        <v>75</v>
      </c>
      <c r="I59" s="32" t="s">
        <v>135</v>
      </c>
      <c r="J59" s="47">
        <v>100000</v>
      </c>
    </row>
    <row r="60" spans="1:10" ht="14.25" customHeight="1">
      <c r="A60" s="11" t="s">
        <v>14</v>
      </c>
      <c r="B60" s="11" t="s">
        <v>69</v>
      </c>
      <c r="C60" s="11" t="s">
        <v>20</v>
      </c>
      <c r="D60" s="11" t="s">
        <v>28</v>
      </c>
      <c r="E60" s="11" t="s">
        <v>14</v>
      </c>
      <c r="F60" s="11" t="s">
        <v>16</v>
      </c>
      <c r="G60" s="11" t="s">
        <v>17</v>
      </c>
      <c r="H60" s="11" t="s">
        <v>14</v>
      </c>
      <c r="I60" s="25" t="s">
        <v>83</v>
      </c>
      <c r="J60" s="38">
        <f>SUM(J61,J67,J73:J80,J84:J89)</f>
        <v>452928.9</v>
      </c>
    </row>
    <row r="61" spans="1:10" ht="55.5" customHeight="1">
      <c r="A61" s="13" t="s">
        <v>73</v>
      </c>
      <c r="B61" s="13" t="s">
        <v>69</v>
      </c>
      <c r="C61" s="13" t="s">
        <v>20</v>
      </c>
      <c r="D61" s="13" t="s">
        <v>28</v>
      </c>
      <c r="E61" s="13" t="s">
        <v>42</v>
      </c>
      <c r="F61" s="13" t="s">
        <v>33</v>
      </c>
      <c r="G61" s="13" t="s">
        <v>17</v>
      </c>
      <c r="H61" s="22" t="s">
        <v>75</v>
      </c>
      <c r="I61" s="26" t="s">
        <v>84</v>
      </c>
      <c r="J61" s="47">
        <f>SUM(J63:J66)</f>
        <v>48989.9</v>
      </c>
    </row>
    <row r="62" spans="1:10" ht="12" customHeight="1">
      <c r="A62" s="13"/>
      <c r="B62" s="13"/>
      <c r="C62" s="13"/>
      <c r="D62" s="13"/>
      <c r="E62" s="13"/>
      <c r="F62" s="13"/>
      <c r="G62" s="13"/>
      <c r="H62" s="22"/>
      <c r="I62" s="26" t="s">
        <v>85</v>
      </c>
      <c r="J62" s="47"/>
    </row>
    <row r="63" spans="1:10" ht="45" customHeight="1">
      <c r="A63" s="13"/>
      <c r="B63" s="13"/>
      <c r="C63" s="13"/>
      <c r="D63" s="13"/>
      <c r="E63" s="13"/>
      <c r="F63" s="13"/>
      <c r="G63" s="13"/>
      <c r="H63" s="22"/>
      <c r="I63" s="26" t="s">
        <v>121</v>
      </c>
      <c r="J63" s="47">
        <v>622.5</v>
      </c>
    </row>
    <row r="64" spans="1:10" ht="55.5" customHeight="1">
      <c r="A64" s="13"/>
      <c r="B64" s="13"/>
      <c r="C64" s="13"/>
      <c r="D64" s="13"/>
      <c r="E64" s="13"/>
      <c r="F64" s="13"/>
      <c r="G64" s="13"/>
      <c r="H64" s="22"/>
      <c r="I64" s="26" t="s">
        <v>86</v>
      </c>
      <c r="J64" s="47">
        <v>9599</v>
      </c>
    </row>
    <row r="65" spans="1:10" ht="90.75" customHeight="1">
      <c r="A65" s="13"/>
      <c r="B65" s="13"/>
      <c r="C65" s="13"/>
      <c r="D65" s="13"/>
      <c r="E65" s="13"/>
      <c r="F65" s="13"/>
      <c r="G65" s="13"/>
      <c r="H65" s="22"/>
      <c r="I65" s="23" t="s">
        <v>87</v>
      </c>
      <c r="J65" s="47">
        <v>36990</v>
      </c>
    </row>
    <row r="66" spans="1:10" ht="33.75" customHeight="1">
      <c r="A66" s="13"/>
      <c r="B66" s="13"/>
      <c r="C66" s="13"/>
      <c r="D66" s="13"/>
      <c r="E66" s="13"/>
      <c r="F66" s="13"/>
      <c r="G66" s="13"/>
      <c r="H66" s="13"/>
      <c r="I66" s="23" t="s">
        <v>122</v>
      </c>
      <c r="J66" s="44">
        <v>1778.4</v>
      </c>
    </row>
    <row r="67" spans="1:10" ht="57" customHeight="1">
      <c r="A67" s="13" t="s">
        <v>73</v>
      </c>
      <c r="B67" s="13" t="s">
        <v>69</v>
      </c>
      <c r="C67" s="13" t="s">
        <v>20</v>
      </c>
      <c r="D67" s="13" t="s">
        <v>28</v>
      </c>
      <c r="E67" s="13" t="s">
        <v>42</v>
      </c>
      <c r="F67" s="13" t="s">
        <v>33</v>
      </c>
      <c r="G67" s="13" t="s">
        <v>17</v>
      </c>
      <c r="H67" s="13" t="s">
        <v>75</v>
      </c>
      <c r="I67" s="23" t="s">
        <v>88</v>
      </c>
      <c r="J67" s="44">
        <f>SUM(J69:J72)</f>
        <v>98377.5</v>
      </c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23" t="s">
        <v>85</v>
      </c>
      <c r="J68" s="44"/>
    </row>
    <row r="69" spans="1:10" ht="32.25" customHeight="1">
      <c r="A69" s="13"/>
      <c r="B69" s="13"/>
      <c r="C69" s="13"/>
      <c r="D69" s="13"/>
      <c r="E69" s="13"/>
      <c r="F69" s="13"/>
      <c r="G69" s="13"/>
      <c r="H69" s="22"/>
      <c r="I69" s="23" t="s">
        <v>89</v>
      </c>
      <c r="J69" s="47">
        <v>4096</v>
      </c>
    </row>
    <row r="70" spans="1:10" ht="101.25" customHeight="1">
      <c r="A70" s="13"/>
      <c r="B70" s="13"/>
      <c r="C70" s="13"/>
      <c r="D70" s="13"/>
      <c r="E70" s="13"/>
      <c r="F70" s="13"/>
      <c r="G70" s="13"/>
      <c r="H70" s="13"/>
      <c r="I70" s="23" t="s">
        <v>90</v>
      </c>
      <c r="J70" s="44">
        <v>420</v>
      </c>
    </row>
    <row r="71" spans="1:10" ht="57" customHeight="1">
      <c r="A71" s="13"/>
      <c r="B71" s="13"/>
      <c r="C71" s="13"/>
      <c r="D71" s="13"/>
      <c r="E71" s="13"/>
      <c r="F71" s="13"/>
      <c r="G71" s="13"/>
      <c r="H71" s="22"/>
      <c r="I71" s="23" t="s">
        <v>91</v>
      </c>
      <c r="J71" s="47">
        <v>12100</v>
      </c>
    </row>
    <row r="72" spans="1:10" ht="44.25" customHeight="1">
      <c r="A72" s="13"/>
      <c r="B72" s="13"/>
      <c r="C72" s="13"/>
      <c r="D72" s="13"/>
      <c r="E72" s="13"/>
      <c r="F72" s="13"/>
      <c r="G72" s="13"/>
      <c r="H72" s="22"/>
      <c r="I72" s="23" t="s">
        <v>111</v>
      </c>
      <c r="J72" s="47">
        <v>81761.5</v>
      </c>
    </row>
    <row r="73" spans="1:10" ht="113.25" customHeight="1">
      <c r="A73" s="13" t="s">
        <v>73</v>
      </c>
      <c r="B73" s="13" t="s">
        <v>69</v>
      </c>
      <c r="C73" s="13" t="s">
        <v>20</v>
      </c>
      <c r="D73" s="13" t="s">
        <v>28</v>
      </c>
      <c r="E73" s="13" t="s">
        <v>42</v>
      </c>
      <c r="F73" s="13" t="s">
        <v>33</v>
      </c>
      <c r="G73" s="13" t="s">
        <v>17</v>
      </c>
      <c r="H73" s="22" t="s">
        <v>75</v>
      </c>
      <c r="I73" s="23" t="s">
        <v>92</v>
      </c>
      <c r="J73" s="47">
        <v>8745</v>
      </c>
    </row>
    <row r="74" spans="1:10" ht="89.25" customHeight="1">
      <c r="A74" s="13" t="s">
        <v>73</v>
      </c>
      <c r="B74" s="13" t="s">
        <v>69</v>
      </c>
      <c r="C74" s="13" t="s">
        <v>20</v>
      </c>
      <c r="D74" s="13" t="s">
        <v>28</v>
      </c>
      <c r="E74" s="13" t="s">
        <v>42</v>
      </c>
      <c r="F74" s="13" t="s">
        <v>33</v>
      </c>
      <c r="G74" s="13" t="s">
        <v>17</v>
      </c>
      <c r="H74" s="22" t="s">
        <v>75</v>
      </c>
      <c r="I74" s="26" t="s">
        <v>93</v>
      </c>
      <c r="J74" s="47">
        <v>177.8</v>
      </c>
    </row>
    <row r="75" spans="1:10" ht="33.75" customHeight="1">
      <c r="A75" s="13" t="s">
        <v>73</v>
      </c>
      <c r="B75" s="13" t="s">
        <v>69</v>
      </c>
      <c r="C75" s="13" t="s">
        <v>20</v>
      </c>
      <c r="D75" s="13" t="s">
        <v>28</v>
      </c>
      <c r="E75" s="13" t="s">
        <v>42</v>
      </c>
      <c r="F75" s="13" t="s">
        <v>33</v>
      </c>
      <c r="G75" s="13" t="s">
        <v>17</v>
      </c>
      <c r="H75" s="13" t="s">
        <v>75</v>
      </c>
      <c r="I75" s="23" t="s">
        <v>94</v>
      </c>
      <c r="J75" s="44">
        <v>795</v>
      </c>
    </row>
    <row r="76" spans="1:10" ht="90" customHeight="1">
      <c r="A76" s="13" t="s">
        <v>73</v>
      </c>
      <c r="B76" s="13" t="s">
        <v>69</v>
      </c>
      <c r="C76" s="13" t="s">
        <v>20</v>
      </c>
      <c r="D76" s="13" t="s">
        <v>28</v>
      </c>
      <c r="E76" s="13" t="s">
        <v>42</v>
      </c>
      <c r="F76" s="13" t="s">
        <v>33</v>
      </c>
      <c r="G76" s="13" t="s">
        <v>17</v>
      </c>
      <c r="H76" s="13" t="s">
        <v>75</v>
      </c>
      <c r="I76" s="23" t="s">
        <v>95</v>
      </c>
      <c r="J76" s="44">
        <v>484</v>
      </c>
    </row>
    <row r="77" spans="1:10" ht="78.75" customHeight="1">
      <c r="A77" s="13" t="s">
        <v>73</v>
      </c>
      <c r="B77" s="13" t="s">
        <v>69</v>
      </c>
      <c r="C77" s="13" t="s">
        <v>20</v>
      </c>
      <c r="D77" s="13" t="s">
        <v>28</v>
      </c>
      <c r="E77" s="13" t="s">
        <v>42</v>
      </c>
      <c r="F77" s="13" t="s">
        <v>33</v>
      </c>
      <c r="G77" s="13" t="s">
        <v>17</v>
      </c>
      <c r="H77" s="22" t="s">
        <v>75</v>
      </c>
      <c r="I77" s="26" t="s">
        <v>96</v>
      </c>
      <c r="J77" s="47">
        <v>1475</v>
      </c>
    </row>
    <row r="78" spans="1:10" ht="33.75" customHeight="1">
      <c r="A78" s="13" t="s">
        <v>73</v>
      </c>
      <c r="B78" s="13" t="s">
        <v>69</v>
      </c>
      <c r="C78" s="13" t="s">
        <v>20</v>
      </c>
      <c r="D78" s="13" t="s">
        <v>28</v>
      </c>
      <c r="E78" s="13" t="s">
        <v>42</v>
      </c>
      <c r="F78" s="13" t="s">
        <v>33</v>
      </c>
      <c r="G78" s="13" t="s">
        <v>17</v>
      </c>
      <c r="H78" s="22" t="s">
        <v>75</v>
      </c>
      <c r="I78" s="23" t="s">
        <v>97</v>
      </c>
      <c r="J78" s="47">
        <v>644</v>
      </c>
    </row>
    <row r="79" spans="1:10" ht="55.5" customHeight="1">
      <c r="A79" s="13" t="s">
        <v>73</v>
      </c>
      <c r="B79" s="13" t="s">
        <v>69</v>
      </c>
      <c r="C79" s="13" t="s">
        <v>20</v>
      </c>
      <c r="D79" s="13" t="s">
        <v>28</v>
      </c>
      <c r="E79" s="13" t="s">
        <v>98</v>
      </c>
      <c r="F79" s="13" t="s">
        <v>33</v>
      </c>
      <c r="G79" s="13" t="s">
        <v>17</v>
      </c>
      <c r="H79" s="22" t="s">
        <v>75</v>
      </c>
      <c r="I79" s="23" t="s">
        <v>99</v>
      </c>
      <c r="J79" s="47">
        <v>1520.7</v>
      </c>
    </row>
    <row r="80" spans="1:10" ht="68.25" customHeight="1">
      <c r="A80" s="13" t="s">
        <v>73</v>
      </c>
      <c r="B80" s="13" t="s">
        <v>69</v>
      </c>
      <c r="C80" s="13" t="s">
        <v>20</v>
      </c>
      <c r="D80" s="13" t="s">
        <v>28</v>
      </c>
      <c r="E80" s="13" t="s">
        <v>42</v>
      </c>
      <c r="F80" s="13" t="s">
        <v>33</v>
      </c>
      <c r="G80" s="13" t="s">
        <v>17</v>
      </c>
      <c r="H80" s="22" t="s">
        <v>75</v>
      </c>
      <c r="I80" s="23" t="s">
        <v>100</v>
      </c>
      <c r="J80" s="48">
        <f>SUM(J82:J83)</f>
        <v>23581</v>
      </c>
    </row>
    <row r="81" spans="1:10" ht="12.75">
      <c r="A81" s="13"/>
      <c r="B81" s="13"/>
      <c r="C81" s="13"/>
      <c r="D81" s="13"/>
      <c r="E81" s="13"/>
      <c r="F81" s="13"/>
      <c r="G81" s="13"/>
      <c r="H81" s="22"/>
      <c r="I81" s="23" t="s">
        <v>85</v>
      </c>
      <c r="J81" s="47"/>
    </row>
    <row r="82" spans="1:10" ht="78.75" customHeight="1">
      <c r="A82" s="13"/>
      <c r="B82" s="13"/>
      <c r="C82" s="13"/>
      <c r="D82" s="13"/>
      <c r="E82" s="13"/>
      <c r="F82" s="13"/>
      <c r="G82" s="13"/>
      <c r="H82" s="22"/>
      <c r="I82" s="27" t="s">
        <v>101</v>
      </c>
      <c r="J82" s="47">
        <v>13546</v>
      </c>
    </row>
    <row r="83" spans="1:10" ht="56.25" customHeight="1">
      <c r="A83" s="13"/>
      <c r="B83" s="13"/>
      <c r="C83" s="13"/>
      <c r="D83" s="13"/>
      <c r="E83" s="13"/>
      <c r="F83" s="13"/>
      <c r="G83" s="13"/>
      <c r="H83" s="22"/>
      <c r="I83" s="23" t="s">
        <v>102</v>
      </c>
      <c r="J83" s="47">
        <v>10035</v>
      </c>
    </row>
    <row r="84" spans="1:10" ht="55.5" customHeight="1">
      <c r="A84" s="13" t="s">
        <v>73</v>
      </c>
      <c r="B84" s="13" t="s">
        <v>69</v>
      </c>
      <c r="C84" s="13" t="s">
        <v>20</v>
      </c>
      <c r="D84" s="13" t="s">
        <v>28</v>
      </c>
      <c r="E84" s="13" t="s">
        <v>42</v>
      </c>
      <c r="F84" s="13" t="s">
        <v>33</v>
      </c>
      <c r="G84" s="13" t="s">
        <v>17</v>
      </c>
      <c r="H84" s="22" t="s">
        <v>75</v>
      </c>
      <c r="I84" s="23" t="s">
        <v>103</v>
      </c>
      <c r="J84" s="47">
        <v>823.2</v>
      </c>
    </row>
    <row r="85" spans="1:10" ht="125.25" customHeight="1">
      <c r="A85" s="13" t="s">
        <v>73</v>
      </c>
      <c r="B85" s="13" t="s">
        <v>69</v>
      </c>
      <c r="C85" s="13" t="s">
        <v>20</v>
      </c>
      <c r="D85" s="13" t="s">
        <v>28</v>
      </c>
      <c r="E85" s="13" t="s">
        <v>42</v>
      </c>
      <c r="F85" s="13" t="s">
        <v>33</v>
      </c>
      <c r="G85" s="13" t="s">
        <v>17</v>
      </c>
      <c r="H85" s="22" t="s">
        <v>75</v>
      </c>
      <c r="I85" s="28" t="s">
        <v>120</v>
      </c>
      <c r="J85" s="47">
        <f>863.2+16.4</f>
        <v>879.6</v>
      </c>
    </row>
    <row r="86" spans="1:10" ht="69.75" customHeight="1">
      <c r="A86" s="13" t="s">
        <v>73</v>
      </c>
      <c r="B86" s="13" t="s">
        <v>69</v>
      </c>
      <c r="C86" s="13" t="s">
        <v>20</v>
      </c>
      <c r="D86" s="13" t="s">
        <v>28</v>
      </c>
      <c r="E86" s="13" t="s">
        <v>42</v>
      </c>
      <c r="F86" s="13" t="s">
        <v>33</v>
      </c>
      <c r="G86" s="13" t="s">
        <v>17</v>
      </c>
      <c r="H86" s="22" t="s">
        <v>75</v>
      </c>
      <c r="I86" s="28" t="s">
        <v>119</v>
      </c>
      <c r="J86" s="47">
        <v>549.4</v>
      </c>
    </row>
    <row r="87" spans="1:10" ht="137.25" customHeight="1">
      <c r="A87" s="13" t="s">
        <v>73</v>
      </c>
      <c r="B87" s="13" t="s">
        <v>69</v>
      </c>
      <c r="C87" s="13" t="s">
        <v>20</v>
      </c>
      <c r="D87" s="13" t="s">
        <v>28</v>
      </c>
      <c r="E87" s="13" t="s">
        <v>42</v>
      </c>
      <c r="F87" s="13" t="s">
        <v>33</v>
      </c>
      <c r="G87" s="13" t="s">
        <v>17</v>
      </c>
      <c r="H87" s="22" t="s">
        <v>75</v>
      </c>
      <c r="I87" s="53" t="s">
        <v>123</v>
      </c>
      <c r="J87" s="47">
        <v>298.8</v>
      </c>
    </row>
    <row r="88" spans="1:10" ht="55.5" customHeight="1">
      <c r="A88" s="13" t="s">
        <v>73</v>
      </c>
      <c r="B88" s="13" t="s">
        <v>69</v>
      </c>
      <c r="C88" s="13" t="s">
        <v>20</v>
      </c>
      <c r="D88" s="13" t="s">
        <v>28</v>
      </c>
      <c r="E88" s="13" t="s">
        <v>42</v>
      </c>
      <c r="F88" s="13" t="s">
        <v>33</v>
      </c>
      <c r="G88" s="13" t="s">
        <v>17</v>
      </c>
      <c r="H88" s="22" t="s">
        <v>75</v>
      </c>
      <c r="I88" s="53" t="s">
        <v>136</v>
      </c>
      <c r="J88" s="47">
        <v>263588</v>
      </c>
    </row>
    <row r="89" spans="1:10" ht="99.75" customHeight="1">
      <c r="A89" s="13" t="s">
        <v>73</v>
      </c>
      <c r="B89" s="13" t="s">
        <v>69</v>
      </c>
      <c r="C89" s="13" t="s">
        <v>20</v>
      </c>
      <c r="D89" s="13" t="s">
        <v>28</v>
      </c>
      <c r="E89" s="13" t="s">
        <v>42</v>
      </c>
      <c r="F89" s="13" t="s">
        <v>33</v>
      </c>
      <c r="G89" s="13" t="s">
        <v>17</v>
      </c>
      <c r="H89" s="13" t="s">
        <v>75</v>
      </c>
      <c r="I89" s="30" t="s">
        <v>112</v>
      </c>
      <c r="J89" s="49">
        <v>2000</v>
      </c>
    </row>
    <row r="90" spans="1:10" ht="14.25" customHeight="1">
      <c r="A90" s="11" t="s">
        <v>14</v>
      </c>
      <c r="B90" s="11" t="s">
        <v>69</v>
      </c>
      <c r="C90" s="11" t="s">
        <v>20</v>
      </c>
      <c r="D90" s="11" t="s">
        <v>33</v>
      </c>
      <c r="E90" s="11" t="s">
        <v>14</v>
      </c>
      <c r="F90" s="11" t="s">
        <v>16</v>
      </c>
      <c r="G90" s="11" t="s">
        <v>17</v>
      </c>
      <c r="H90" s="11" t="s">
        <v>14</v>
      </c>
      <c r="I90" s="19" t="s">
        <v>104</v>
      </c>
      <c r="J90" s="38">
        <f>SUM(J91:J91)</f>
        <v>557905.8</v>
      </c>
    </row>
    <row r="91" spans="1:10" ht="22.5">
      <c r="A91" s="13" t="s">
        <v>73</v>
      </c>
      <c r="B91" s="13" t="s">
        <v>69</v>
      </c>
      <c r="C91" s="13" t="s">
        <v>20</v>
      </c>
      <c r="D91" s="13" t="s">
        <v>33</v>
      </c>
      <c r="E91" s="13" t="s">
        <v>80</v>
      </c>
      <c r="F91" s="13" t="s">
        <v>33</v>
      </c>
      <c r="G91" s="13" t="s">
        <v>17</v>
      </c>
      <c r="H91" s="22" t="s">
        <v>75</v>
      </c>
      <c r="I91" s="23" t="s">
        <v>113</v>
      </c>
      <c r="J91" s="47">
        <v>557905.8</v>
      </c>
    </row>
    <row r="92" spans="1:10" ht="12.75">
      <c r="A92" s="29"/>
      <c r="B92" s="29"/>
      <c r="C92" s="29"/>
      <c r="D92" s="29"/>
      <c r="E92" s="29"/>
      <c r="F92" s="29"/>
      <c r="G92" s="29"/>
      <c r="H92" s="29"/>
      <c r="I92" s="31"/>
      <c r="J92" s="50"/>
    </row>
    <row r="93" spans="1:10" ht="12.75">
      <c r="A93" s="29"/>
      <c r="B93" s="29"/>
      <c r="C93" s="29"/>
      <c r="D93" s="29"/>
      <c r="E93" s="29"/>
      <c r="F93" s="29"/>
      <c r="G93" s="29"/>
      <c r="H93" s="29"/>
      <c r="I93" s="29"/>
      <c r="J93" s="5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52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52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52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52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52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52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52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52"/>
    </row>
  </sheetData>
  <sheetProtection/>
  <mergeCells count="5">
    <mergeCell ref="I1:J1"/>
    <mergeCell ref="I2:J2"/>
    <mergeCell ref="I3:J3"/>
    <mergeCell ref="I4:J4"/>
    <mergeCell ref="I5:J5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6.57421875" style="2" customWidth="1"/>
    <col min="2" max="2" width="4.57421875" style="2" customWidth="1"/>
    <col min="3" max="3" width="5.28125" style="2" customWidth="1"/>
    <col min="4" max="4" width="5.8515625" style="2" customWidth="1"/>
    <col min="5" max="5" width="5.421875" style="2" customWidth="1"/>
    <col min="6" max="6" width="5.8515625" style="2" customWidth="1"/>
    <col min="7" max="7" width="6.421875" style="2" customWidth="1"/>
    <col min="8" max="8" width="5.8515625" style="2" customWidth="1"/>
    <col min="9" max="9" width="33.7109375" style="2" customWidth="1"/>
    <col min="10" max="10" width="10.8515625" style="41" customWidth="1"/>
    <col min="11" max="11" width="11.7109375" style="2" customWidth="1"/>
    <col min="12" max="16384" width="9.140625" style="2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59" t="s">
        <v>143</v>
      </c>
      <c r="J1" s="59"/>
      <c r="K1" s="59"/>
    </row>
    <row r="2" spans="1:11" ht="15.75">
      <c r="A2" s="1"/>
      <c r="B2" s="1"/>
      <c r="C2" s="1"/>
      <c r="D2" s="1"/>
      <c r="E2" s="1"/>
      <c r="F2" s="1"/>
      <c r="G2" s="1"/>
      <c r="H2" s="1"/>
      <c r="I2" s="59" t="s">
        <v>145</v>
      </c>
      <c r="J2" s="64"/>
      <c r="K2" s="64"/>
    </row>
    <row r="3" spans="1:11" ht="15.75">
      <c r="A3" s="1"/>
      <c r="B3" s="1"/>
      <c r="C3" s="1"/>
      <c r="D3" s="1"/>
      <c r="E3" s="1"/>
      <c r="F3" s="1"/>
      <c r="G3" s="1"/>
      <c r="H3" s="1"/>
      <c r="I3" s="59" t="s">
        <v>146</v>
      </c>
      <c r="J3" s="65"/>
      <c r="K3" s="65"/>
    </row>
    <row r="4" spans="1:11" ht="15.75">
      <c r="A4" s="1"/>
      <c r="B4" s="1"/>
      <c r="C4" s="1"/>
      <c r="D4" s="1"/>
      <c r="E4" s="1"/>
      <c r="F4" s="1"/>
      <c r="G4" s="1"/>
      <c r="H4" s="1"/>
      <c r="I4" s="59" t="s">
        <v>1</v>
      </c>
      <c r="J4" s="64"/>
      <c r="K4" s="64"/>
    </row>
    <row r="5" spans="1:11" ht="15">
      <c r="A5" s="1"/>
      <c r="B5" s="1"/>
      <c r="C5" s="1"/>
      <c r="D5" s="1"/>
      <c r="E5" s="1"/>
      <c r="F5" s="1"/>
      <c r="G5" s="1"/>
      <c r="H5" s="1"/>
      <c r="I5" s="66" t="s">
        <v>147</v>
      </c>
      <c r="J5" s="67"/>
      <c r="K5" s="67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3" t="s">
        <v>2</v>
      </c>
      <c r="C7" s="1"/>
      <c r="D7" s="1"/>
      <c r="E7" s="1"/>
      <c r="F7" s="1"/>
      <c r="G7" s="1"/>
      <c r="H7" s="1"/>
      <c r="I7" s="1"/>
    </row>
    <row r="8" spans="1:9" ht="15">
      <c r="A8" s="1"/>
      <c r="B8" s="3" t="s">
        <v>141</v>
      </c>
      <c r="C8" s="1"/>
      <c r="D8" s="1"/>
      <c r="E8" s="1"/>
      <c r="F8" s="1"/>
      <c r="G8" s="1"/>
      <c r="H8" s="1"/>
      <c r="I8" s="1"/>
    </row>
    <row r="10" spans="1:11" ht="12.75">
      <c r="A10" s="4" t="s">
        <v>3</v>
      </c>
      <c r="B10" s="5"/>
      <c r="C10" s="5"/>
      <c r="D10" s="5"/>
      <c r="E10" s="5"/>
      <c r="F10" s="5"/>
      <c r="G10" s="5"/>
      <c r="H10" s="5"/>
      <c r="I10" s="6"/>
      <c r="J10" s="62" t="s">
        <v>106</v>
      </c>
      <c r="K10" s="63"/>
    </row>
    <row r="11" spans="1:11" ht="48.75">
      <c r="A11" s="7" t="s">
        <v>4</v>
      </c>
      <c r="B11" s="7" t="s">
        <v>5</v>
      </c>
      <c r="C11" s="7" t="s">
        <v>6</v>
      </c>
      <c r="D11" s="8" t="s">
        <v>7</v>
      </c>
      <c r="E11" s="7" t="s">
        <v>8</v>
      </c>
      <c r="F11" s="8" t="s">
        <v>9</v>
      </c>
      <c r="G11" s="7" t="s">
        <v>10</v>
      </c>
      <c r="H11" s="7" t="s">
        <v>11</v>
      </c>
      <c r="I11" s="9" t="s">
        <v>12</v>
      </c>
      <c r="J11" s="43" t="s">
        <v>139</v>
      </c>
      <c r="K11" s="43" t="s">
        <v>140</v>
      </c>
    </row>
    <row r="12" spans="1:11" ht="12.75">
      <c r="A12" s="7"/>
      <c r="B12" s="7"/>
      <c r="C12" s="8"/>
      <c r="D12" s="8"/>
      <c r="E12" s="8"/>
      <c r="F12" s="8"/>
      <c r="G12" s="7"/>
      <c r="H12" s="7"/>
      <c r="I12" s="10" t="s">
        <v>13</v>
      </c>
      <c r="J12" s="37">
        <f>J13+J41</f>
        <v>3674081</v>
      </c>
      <c r="K12" s="37">
        <f>K13+K41</f>
        <v>3395827</v>
      </c>
    </row>
    <row r="13" spans="1:11" ht="24.75" customHeight="1">
      <c r="A13" s="11" t="s">
        <v>14</v>
      </c>
      <c r="B13" s="11" t="s">
        <v>15</v>
      </c>
      <c r="C13" s="11" t="s">
        <v>16</v>
      </c>
      <c r="D13" s="11" t="s">
        <v>16</v>
      </c>
      <c r="E13" s="11" t="s">
        <v>14</v>
      </c>
      <c r="F13" s="11" t="s">
        <v>16</v>
      </c>
      <c r="G13" s="11" t="s">
        <v>17</v>
      </c>
      <c r="H13" s="11" t="s">
        <v>14</v>
      </c>
      <c r="I13" s="12" t="s">
        <v>18</v>
      </c>
      <c r="J13" s="38">
        <f>SUM(J14,J15,J16,J21,J25,J27,J32,J34,J37,J40)</f>
        <v>793327</v>
      </c>
      <c r="K13" s="38">
        <f>SUM(K14,K15,K16,K21,K25,K27,K32,K34,K37,K40)</f>
        <v>827670</v>
      </c>
    </row>
    <row r="14" spans="1:11" ht="15" customHeight="1">
      <c r="A14" s="20" t="s">
        <v>22</v>
      </c>
      <c r="B14" s="20" t="s">
        <v>15</v>
      </c>
      <c r="C14" s="20" t="s">
        <v>19</v>
      </c>
      <c r="D14" s="20" t="s">
        <v>20</v>
      </c>
      <c r="E14" s="20" t="s">
        <v>14</v>
      </c>
      <c r="F14" s="20" t="s">
        <v>19</v>
      </c>
      <c r="G14" s="20" t="s">
        <v>17</v>
      </c>
      <c r="H14" s="20" t="s">
        <v>24</v>
      </c>
      <c r="I14" s="33" t="s">
        <v>21</v>
      </c>
      <c r="J14" s="39">
        <v>534738</v>
      </c>
      <c r="K14" s="39">
        <v>575984</v>
      </c>
    </row>
    <row r="15" spans="1:11" ht="12.75">
      <c r="A15" s="20" t="s">
        <v>14</v>
      </c>
      <c r="B15" s="20" t="s">
        <v>15</v>
      </c>
      <c r="C15" s="20" t="s">
        <v>28</v>
      </c>
      <c r="D15" s="20" t="s">
        <v>20</v>
      </c>
      <c r="E15" s="20" t="s">
        <v>14</v>
      </c>
      <c r="F15" s="20" t="s">
        <v>19</v>
      </c>
      <c r="G15" s="20" t="s">
        <v>17</v>
      </c>
      <c r="H15" s="20" t="s">
        <v>24</v>
      </c>
      <c r="I15" s="33" t="s">
        <v>128</v>
      </c>
      <c r="J15" s="39">
        <v>16868</v>
      </c>
      <c r="K15" s="39">
        <v>19321</v>
      </c>
    </row>
    <row r="16" spans="1:11" ht="15" customHeight="1">
      <c r="A16" s="20" t="s">
        <v>14</v>
      </c>
      <c r="B16" s="20" t="s">
        <v>15</v>
      </c>
      <c r="C16" s="20" t="s">
        <v>25</v>
      </c>
      <c r="D16" s="20" t="s">
        <v>16</v>
      </c>
      <c r="E16" s="20" t="s">
        <v>14</v>
      </c>
      <c r="F16" s="20" t="s">
        <v>16</v>
      </c>
      <c r="G16" s="20" t="s">
        <v>17</v>
      </c>
      <c r="H16" s="20" t="s">
        <v>14</v>
      </c>
      <c r="I16" s="33" t="s">
        <v>26</v>
      </c>
      <c r="J16" s="40">
        <f>SUM(J17:J20)</f>
        <v>148200</v>
      </c>
      <c r="K16" s="40">
        <v>138630</v>
      </c>
    </row>
    <row r="17" spans="1:11" ht="24" customHeight="1">
      <c r="A17" s="54" t="s">
        <v>22</v>
      </c>
      <c r="B17" s="54" t="s">
        <v>15</v>
      </c>
      <c r="C17" s="54" t="s">
        <v>25</v>
      </c>
      <c r="D17" s="54" t="s">
        <v>19</v>
      </c>
      <c r="E17" s="54" t="s">
        <v>14</v>
      </c>
      <c r="F17" s="54" t="s">
        <v>19</v>
      </c>
      <c r="G17" s="54" t="s">
        <v>17</v>
      </c>
      <c r="H17" s="54" t="s">
        <v>24</v>
      </c>
      <c r="I17" s="14" t="s">
        <v>126</v>
      </c>
      <c r="J17" s="45">
        <v>80000</v>
      </c>
      <c r="K17" s="45">
        <v>75000</v>
      </c>
    </row>
    <row r="18" spans="1:11" ht="21.75" customHeight="1">
      <c r="A18" s="13" t="s">
        <v>22</v>
      </c>
      <c r="B18" s="13" t="s">
        <v>15</v>
      </c>
      <c r="C18" s="13" t="s">
        <v>25</v>
      </c>
      <c r="D18" s="13" t="s">
        <v>20</v>
      </c>
      <c r="E18" s="13" t="s">
        <v>14</v>
      </c>
      <c r="F18" s="13" t="s">
        <v>20</v>
      </c>
      <c r="G18" s="13" t="s">
        <v>17</v>
      </c>
      <c r="H18" s="13" t="s">
        <v>24</v>
      </c>
      <c r="I18" s="14" t="s">
        <v>27</v>
      </c>
      <c r="J18" s="44">
        <v>33251</v>
      </c>
      <c r="K18" s="44">
        <v>27409</v>
      </c>
    </row>
    <row r="19" spans="1:11" ht="12.75">
      <c r="A19" s="13" t="s">
        <v>22</v>
      </c>
      <c r="B19" s="13" t="s">
        <v>15</v>
      </c>
      <c r="C19" s="13" t="s">
        <v>25</v>
      </c>
      <c r="D19" s="13" t="s">
        <v>28</v>
      </c>
      <c r="E19" s="13" t="s">
        <v>14</v>
      </c>
      <c r="F19" s="13" t="s">
        <v>19</v>
      </c>
      <c r="G19" s="13" t="s">
        <v>17</v>
      </c>
      <c r="H19" s="13" t="s">
        <v>24</v>
      </c>
      <c r="I19" s="15" t="s">
        <v>29</v>
      </c>
      <c r="J19" s="44">
        <v>30000</v>
      </c>
      <c r="K19" s="44">
        <v>30000</v>
      </c>
    </row>
    <row r="20" spans="1:11" ht="33.75">
      <c r="A20" s="13" t="s">
        <v>22</v>
      </c>
      <c r="B20" s="13" t="s">
        <v>15</v>
      </c>
      <c r="C20" s="13" t="s">
        <v>25</v>
      </c>
      <c r="D20" s="13" t="s">
        <v>33</v>
      </c>
      <c r="E20" s="13" t="s">
        <v>23</v>
      </c>
      <c r="F20" s="13" t="s">
        <v>20</v>
      </c>
      <c r="G20" s="13" t="s">
        <v>17</v>
      </c>
      <c r="H20" s="13" t="s">
        <v>24</v>
      </c>
      <c r="I20" s="14" t="s">
        <v>115</v>
      </c>
      <c r="J20" s="44">
        <v>4949</v>
      </c>
      <c r="K20" s="44">
        <v>6221</v>
      </c>
    </row>
    <row r="21" spans="1:11" ht="12.75">
      <c r="A21" s="20" t="s">
        <v>14</v>
      </c>
      <c r="B21" s="20" t="s">
        <v>15</v>
      </c>
      <c r="C21" s="20" t="s">
        <v>30</v>
      </c>
      <c r="D21" s="20" t="s">
        <v>16</v>
      </c>
      <c r="E21" s="20" t="s">
        <v>14</v>
      </c>
      <c r="F21" s="20" t="s">
        <v>16</v>
      </c>
      <c r="G21" s="20" t="s">
        <v>17</v>
      </c>
      <c r="H21" s="20" t="s">
        <v>14</v>
      </c>
      <c r="I21" s="34" t="s">
        <v>31</v>
      </c>
      <c r="J21" s="40">
        <f>SUM(J22:J24)</f>
        <v>60036</v>
      </c>
      <c r="K21" s="40">
        <f>SUM(K22:K24)</f>
        <v>60281</v>
      </c>
    </row>
    <row r="22" spans="1:11" ht="43.5" customHeight="1">
      <c r="A22" s="13" t="s">
        <v>22</v>
      </c>
      <c r="B22" s="13" t="s">
        <v>15</v>
      </c>
      <c r="C22" s="13" t="s">
        <v>30</v>
      </c>
      <c r="D22" s="13" t="s">
        <v>19</v>
      </c>
      <c r="E22" s="13" t="s">
        <v>32</v>
      </c>
      <c r="F22" s="13" t="s">
        <v>33</v>
      </c>
      <c r="G22" s="13" t="s">
        <v>17</v>
      </c>
      <c r="H22" s="13" t="s">
        <v>24</v>
      </c>
      <c r="I22" s="14" t="s">
        <v>34</v>
      </c>
      <c r="J22" s="44">
        <v>1500</v>
      </c>
      <c r="K22" s="44">
        <v>1550</v>
      </c>
    </row>
    <row r="23" spans="1:11" ht="16.5" customHeight="1">
      <c r="A23" s="13" t="s">
        <v>22</v>
      </c>
      <c r="B23" s="13" t="s">
        <v>15</v>
      </c>
      <c r="C23" s="13" t="s">
        <v>30</v>
      </c>
      <c r="D23" s="13" t="s">
        <v>33</v>
      </c>
      <c r="E23" s="13" t="s">
        <v>14</v>
      </c>
      <c r="F23" s="13" t="s">
        <v>20</v>
      </c>
      <c r="G23" s="13" t="s">
        <v>17</v>
      </c>
      <c r="H23" s="13" t="s">
        <v>24</v>
      </c>
      <c r="I23" s="14" t="s">
        <v>127</v>
      </c>
      <c r="J23" s="44">
        <v>51331</v>
      </c>
      <c r="K23" s="44">
        <v>51331</v>
      </c>
    </row>
    <row r="24" spans="1:11" ht="16.5" customHeight="1">
      <c r="A24" s="13" t="s">
        <v>22</v>
      </c>
      <c r="B24" s="13" t="s">
        <v>15</v>
      </c>
      <c r="C24" s="13" t="s">
        <v>30</v>
      </c>
      <c r="D24" s="13" t="s">
        <v>30</v>
      </c>
      <c r="E24" s="13" t="s">
        <v>14</v>
      </c>
      <c r="F24" s="13" t="s">
        <v>16</v>
      </c>
      <c r="G24" s="13" t="s">
        <v>17</v>
      </c>
      <c r="H24" s="13" t="s">
        <v>24</v>
      </c>
      <c r="I24" s="14" t="s">
        <v>107</v>
      </c>
      <c r="J24" s="44">
        <v>7205</v>
      </c>
      <c r="K24" s="44">
        <v>7400</v>
      </c>
    </row>
    <row r="25" spans="1:11" ht="12.75">
      <c r="A25" s="20" t="s">
        <v>14</v>
      </c>
      <c r="B25" s="20" t="s">
        <v>15</v>
      </c>
      <c r="C25" s="20" t="s">
        <v>36</v>
      </c>
      <c r="D25" s="20" t="s">
        <v>16</v>
      </c>
      <c r="E25" s="20" t="s">
        <v>14</v>
      </c>
      <c r="F25" s="20" t="s">
        <v>16</v>
      </c>
      <c r="G25" s="20" t="s">
        <v>17</v>
      </c>
      <c r="H25" s="20" t="s">
        <v>14</v>
      </c>
      <c r="I25" s="33" t="s">
        <v>37</v>
      </c>
      <c r="J25" s="40">
        <f>J26</f>
        <v>3110</v>
      </c>
      <c r="K25" s="40">
        <f>K26</f>
        <v>3110</v>
      </c>
    </row>
    <row r="26" spans="1:11" ht="45.75" customHeight="1">
      <c r="A26" s="13" t="s">
        <v>22</v>
      </c>
      <c r="B26" s="13" t="s">
        <v>15</v>
      </c>
      <c r="C26" s="13" t="s">
        <v>36</v>
      </c>
      <c r="D26" s="13" t="s">
        <v>28</v>
      </c>
      <c r="E26" s="13" t="s">
        <v>23</v>
      </c>
      <c r="F26" s="13" t="s">
        <v>19</v>
      </c>
      <c r="G26" s="13" t="s">
        <v>17</v>
      </c>
      <c r="H26" s="13" t="s">
        <v>24</v>
      </c>
      <c r="I26" s="14" t="s">
        <v>118</v>
      </c>
      <c r="J26" s="44">
        <v>3110</v>
      </c>
      <c r="K26" s="44">
        <v>3110</v>
      </c>
    </row>
    <row r="27" spans="1:11" ht="36.75" customHeight="1">
      <c r="A27" s="20" t="s">
        <v>14</v>
      </c>
      <c r="B27" s="20" t="s">
        <v>15</v>
      </c>
      <c r="C27" s="20" t="s">
        <v>38</v>
      </c>
      <c r="D27" s="20" t="s">
        <v>16</v>
      </c>
      <c r="E27" s="20" t="s">
        <v>14</v>
      </c>
      <c r="F27" s="20" t="s">
        <v>16</v>
      </c>
      <c r="G27" s="20" t="s">
        <v>17</v>
      </c>
      <c r="H27" s="20" t="s">
        <v>14</v>
      </c>
      <c r="I27" s="35" t="s">
        <v>39</v>
      </c>
      <c r="J27" s="40">
        <f>SUM(J28:J31)</f>
        <v>18035</v>
      </c>
      <c r="K27" s="40">
        <f>SUM(K28:K31)</f>
        <v>16317</v>
      </c>
    </row>
    <row r="28" spans="1:11" ht="78.75" customHeight="1">
      <c r="A28" s="13" t="s">
        <v>40</v>
      </c>
      <c r="B28" s="13" t="s">
        <v>15</v>
      </c>
      <c r="C28" s="13" t="s">
        <v>38</v>
      </c>
      <c r="D28" s="13" t="s">
        <v>25</v>
      </c>
      <c r="E28" s="13" t="s">
        <v>35</v>
      </c>
      <c r="F28" s="13" t="s">
        <v>33</v>
      </c>
      <c r="G28" s="13" t="s">
        <v>17</v>
      </c>
      <c r="H28" s="13" t="s">
        <v>41</v>
      </c>
      <c r="I28" s="16" t="s">
        <v>114</v>
      </c>
      <c r="J28" s="44">
        <v>3475</v>
      </c>
      <c r="K28" s="44">
        <v>3206</v>
      </c>
    </row>
    <row r="29" spans="1:11" ht="66.75" customHeight="1">
      <c r="A29" s="13" t="s">
        <v>40</v>
      </c>
      <c r="B29" s="13" t="s">
        <v>15</v>
      </c>
      <c r="C29" s="13" t="s">
        <v>38</v>
      </c>
      <c r="D29" s="13" t="s">
        <v>25</v>
      </c>
      <c r="E29" s="13" t="s">
        <v>42</v>
      </c>
      <c r="F29" s="13" t="s">
        <v>33</v>
      </c>
      <c r="G29" s="13" t="s">
        <v>17</v>
      </c>
      <c r="H29" s="13" t="s">
        <v>41</v>
      </c>
      <c r="I29" s="16" t="s">
        <v>116</v>
      </c>
      <c r="J29" s="44">
        <v>61</v>
      </c>
      <c r="K29" s="44">
        <v>62</v>
      </c>
    </row>
    <row r="30" spans="1:11" ht="56.25" customHeight="1">
      <c r="A30" s="13" t="s">
        <v>40</v>
      </c>
      <c r="B30" s="13" t="s">
        <v>15</v>
      </c>
      <c r="C30" s="13" t="s">
        <v>38</v>
      </c>
      <c r="D30" s="13" t="s">
        <v>43</v>
      </c>
      <c r="E30" s="13" t="s">
        <v>44</v>
      </c>
      <c r="F30" s="13" t="s">
        <v>33</v>
      </c>
      <c r="G30" s="13" t="s">
        <v>17</v>
      </c>
      <c r="H30" s="13" t="s">
        <v>41</v>
      </c>
      <c r="I30" s="16" t="s">
        <v>45</v>
      </c>
      <c r="J30" s="44">
        <v>229</v>
      </c>
      <c r="K30" s="44">
        <v>240</v>
      </c>
    </row>
    <row r="31" spans="1:11" ht="67.5" customHeight="1">
      <c r="A31" s="13" t="s">
        <v>40</v>
      </c>
      <c r="B31" s="13" t="s">
        <v>15</v>
      </c>
      <c r="C31" s="13" t="s">
        <v>38</v>
      </c>
      <c r="D31" s="13" t="s">
        <v>46</v>
      </c>
      <c r="E31" s="13" t="s">
        <v>47</v>
      </c>
      <c r="F31" s="13" t="s">
        <v>33</v>
      </c>
      <c r="G31" s="13" t="s">
        <v>17</v>
      </c>
      <c r="H31" s="13" t="s">
        <v>41</v>
      </c>
      <c r="I31" s="16" t="s">
        <v>48</v>
      </c>
      <c r="J31" s="44">
        <f>5526+7257+1487</f>
        <v>14270</v>
      </c>
      <c r="K31" s="44">
        <v>12809</v>
      </c>
    </row>
    <row r="32" spans="1:11" ht="24">
      <c r="A32" s="36" t="s">
        <v>14</v>
      </c>
      <c r="B32" s="36" t="s">
        <v>15</v>
      </c>
      <c r="C32" s="36" t="s">
        <v>49</v>
      </c>
      <c r="D32" s="36" t="s">
        <v>16</v>
      </c>
      <c r="E32" s="36" t="s">
        <v>14</v>
      </c>
      <c r="F32" s="36" t="s">
        <v>16</v>
      </c>
      <c r="G32" s="36" t="s">
        <v>17</v>
      </c>
      <c r="H32" s="36" t="s">
        <v>14</v>
      </c>
      <c r="I32" s="35" t="s">
        <v>50</v>
      </c>
      <c r="J32" s="40">
        <f>SUM(J33:J33)</f>
        <v>1814</v>
      </c>
      <c r="K32" s="40">
        <f>SUM(K33:K33)</f>
        <v>3597</v>
      </c>
    </row>
    <row r="33" spans="1:11" ht="22.5">
      <c r="A33" s="13" t="s">
        <v>51</v>
      </c>
      <c r="B33" s="13" t="s">
        <v>15</v>
      </c>
      <c r="C33" s="13" t="s">
        <v>49</v>
      </c>
      <c r="D33" s="13" t="s">
        <v>19</v>
      </c>
      <c r="E33" s="13" t="s">
        <v>14</v>
      </c>
      <c r="F33" s="13" t="s">
        <v>19</v>
      </c>
      <c r="G33" s="13" t="s">
        <v>17</v>
      </c>
      <c r="H33" s="13" t="s">
        <v>41</v>
      </c>
      <c r="I33" s="17" t="s">
        <v>108</v>
      </c>
      <c r="J33" s="45">
        <v>1814</v>
      </c>
      <c r="K33" s="45">
        <v>3597</v>
      </c>
    </row>
    <row r="34" spans="1:11" ht="25.5" customHeight="1">
      <c r="A34" s="20" t="s">
        <v>14</v>
      </c>
      <c r="B34" s="20" t="s">
        <v>15</v>
      </c>
      <c r="C34" s="20" t="s">
        <v>52</v>
      </c>
      <c r="D34" s="20" t="s">
        <v>16</v>
      </c>
      <c r="E34" s="20" t="s">
        <v>14</v>
      </c>
      <c r="F34" s="20" t="s">
        <v>16</v>
      </c>
      <c r="G34" s="20" t="s">
        <v>17</v>
      </c>
      <c r="H34" s="20" t="s">
        <v>14</v>
      </c>
      <c r="I34" s="34" t="s">
        <v>53</v>
      </c>
      <c r="J34" s="40">
        <f>SUM(J35:J36)</f>
        <v>348</v>
      </c>
      <c r="K34" s="40">
        <f>SUM(K35:K36)</f>
        <v>365</v>
      </c>
    </row>
    <row r="35" spans="1:11" ht="34.5" customHeight="1">
      <c r="A35" s="13" t="s">
        <v>14</v>
      </c>
      <c r="B35" s="13" t="s">
        <v>15</v>
      </c>
      <c r="C35" s="13" t="s">
        <v>52</v>
      </c>
      <c r="D35" s="13" t="s">
        <v>20</v>
      </c>
      <c r="E35" s="13" t="s">
        <v>54</v>
      </c>
      <c r="F35" s="13" t="s">
        <v>33</v>
      </c>
      <c r="G35" s="13" t="s">
        <v>17</v>
      </c>
      <c r="H35" s="13" t="s">
        <v>55</v>
      </c>
      <c r="I35" s="14" t="s">
        <v>56</v>
      </c>
      <c r="J35" s="44">
        <v>346</v>
      </c>
      <c r="K35" s="44">
        <v>365</v>
      </c>
    </row>
    <row r="36" spans="1:11" ht="22.5">
      <c r="A36" s="13" t="s">
        <v>14</v>
      </c>
      <c r="B36" s="13" t="s">
        <v>15</v>
      </c>
      <c r="C36" s="13" t="s">
        <v>52</v>
      </c>
      <c r="D36" s="13" t="s">
        <v>20</v>
      </c>
      <c r="E36" s="13" t="s">
        <v>57</v>
      </c>
      <c r="F36" s="13" t="s">
        <v>33</v>
      </c>
      <c r="G36" s="13" t="s">
        <v>17</v>
      </c>
      <c r="H36" s="13" t="s">
        <v>55</v>
      </c>
      <c r="I36" s="14" t="s">
        <v>58</v>
      </c>
      <c r="J36" s="44">
        <v>2</v>
      </c>
      <c r="K36" s="45">
        <v>0</v>
      </c>
    </row>
    <row r="37" spans="1:11" ht="24">
      <c r="A37" s="20" t="s">
        <v>14</v>
      </c>
      <c r="B37" s="20" t="s">
        <v>15</v>
      </c>
      <c r="C37" s="20" t="s">
        <v>59</v>
      </c>
      <c r="D37" s="20" t="s">
        <v>16</v>
      </c>
      <c r="E37" s="20" t="s">
        <v>14</v>
      </c>
      <c r="F37" s="20" t="s">
        <v>16</v>
      </c>
      <c r="G37" s="20" t="s">
        <v>17</v>
      </c>
      <c r="H37" s="20" t="s">
        <v>14</v>
      </c>
      <c r="I37" s="33" t="s">
        <v>60</v>
      </c>
      <c r="J37" s="40">
        <f>SUM(J38:J39)</f>
        <v>5128</v>
      </c>
      <c r="K37" s="40">
        <f>SUM(K38:K39)</f>
        <v>5000</v>
      </c>
    </row>
    <row r="38" spans="1:11" ht="87" customHeight="1">
      <c r="A38" s="13" t="s">
        <v>40</v>
      </c>
      <c r="B38" s="13" t="s">
        <v>15</v>
      </c>
      <c r="C38" s="13" t="s">
        <v>59</v>
      </c>
      <c r="D38" s="13" t="s">
        <v>20</v>
      </c>
      <c r="E38" s="13" t="s">
        <v>61</v>
      </c>
      <c r="F38" s="13" t="s">
        <v>33</v>
      </c>
      <c r="G38" s="13" t="s">
        <v>17</v>
      </c>
      <c r="H38" s="13" t="s">
        <v>62</v>
      </c>
      <c r="I38" s="18" t="s">
        <v>63</v>
      </c>
      <c r="J38" s="44">
        <v>128</v>
      </c>
      <c r="K38" s="45">
        <v>0</v>
      </c>
    </row>
    <row r="39" spans="1:11" ht="43.5" customHeight="1">
      <c r="A39" s="13" t="s">
        <v>40</v>
      </c>
      <c r="B39" s="13" t="s">
        <v>15</v>
      </c>
      <c r="C39" s="13" t="s">
        <v>59</v>
      </c>
      <c r="D39" s="13" t="s">
        <v>30</v>
      </c>
      <c r="E39" s="13" t="s">
        <v>35</v>
      </c>
      <c r="F39" s="13" t="s">
        <v>33</v>
      </c>
      <c r="G39" s="13" t="s">
        <v>17</v>
      </c>
      <c r="H39" s="13" t="s">
        <v>64</v>
      </c>
      <c r="I39" s="14" t="s">
        <v>65</v>
      </c>
      <c r="J39" s="44">
        <v>5000</v>
      </c>
      <c r="K39" s="44">
        <v>5000</v>
      </c>
    </row>
    <row r="40" spans="1:11" ht="14.25" customHeight="1">
      <c r="A40" s="20" t="s">
        <v>14</v>
      </c>
      <c r="B40" s="20" t="s">
        <v>15</v>
      </c>
      <c r="C40" s="20" t="s">
        <v>66</v>
      </c>
      <c r="D40" s="20" t="s">
        <v>16</v>
      </c>
      <c r="E40" s="20" t="s">
        <v>14</v>
      </c>
      <c r="F40" s="20" t="s">
        <v>16</v>
      </c>
      <c r="G40" s="20" t="s">
        <v>17</v>
      </c>
      <c r="H40" s="20" t="s">
        <v>67</v>
      </c>
      <c r="I40" s="33" t="s">
        <v>68</v>
      </c>
      <c r="J40" s="40">
        <v>5050</v>
      </c>
      <c r="K40" s="40">
        <v>5065</v>
      </c>
    </row>
    <row r="41" spans="1:11" ht="17.25" customHeight="1">
      <c r="A41" s="11" t="s">
        <v>14</v>
      </c>
      <c r="B41" s="11" t="s">
        <v>69</v>
      </c>
      <c r="C41" s="11" t="s">
        <v>16</v>
      </c>
      <c r="D41" s="11" t="s">
        <v>16</v>
      </c>
      <c r="E41" s="11" t="s">
        <v>14</v>
      </c>
      <c r="F41" s="11" t="s">
        <v>16</v>
      </c>
      <c r="G41" s="11" t="s">
        <v>17</v>
      </c>
      <c r="H41" s="11" t="s">
        <v>14</v>
      </c>
      <c r="I41" s="19" t="s">
        <v>70</v>
      </c>
      <c r="J41" s="38">
        <f>SUM(J42)</f>
        <v>2880754</v>
      </c>
      <c r="K41" s="38">
        <f>SUM(K42)</f>
        <v>2568157</v>
      </c>
    </row>
    <row r="42" spans="1:11" ht="34.5" customHeight="1">
      <c r="A42" s="20" t="s">
        <v>14</v>
      </c>
      <c r="B42" s="20" t="s">
        <v>69</v>
      </c>
      <c r="C42" s="20" t="s">
        <v>20</v>
      </c>
      <c r="D42" s="20" t="s">
        <v>16</v>
      </c>
      <c r="E42" s="20" t="s">
        <v>14</v>
      </c>
      <c r="F42" s="20" t="s">
        <v>16</v>
      </c>
      <c r="G42" s="20" t="s">
        <v>17</v>
      </c>
      <c r="H42" s="20" t="s">
        <v>14</v>
      </c>
      <c r="I42" s="21" t="s">
        <v>71</v>
      </c>
      <c r="J42" s="46">
        <f>SUM(J46,J43,J60,J89)</f>
        <v>2880754</v>
      </c>
      <c r="K42" s="46">
        <f>SUM(K46,K43,K60,K89)</f>
        <v>2568157</v>
      </c>
    </row>
    <row r="43" spans="1:11" ht="12.75">
      <c r="A43" s="11" t="s">
        <v>14</v>
      </c>
      <c r="B43" s="11" t="s">
        <v>69</v>
      </c>
      <c r="C43" s="11" t="s">
        <v>20</v>
      </c>
      <c r="D43" s="11" t="s">
        <v>19</v>
      </c>
      <c r="E43" s="11" t="s">
        <v>14</v>
      </c>
      <c r="F43" s="11" t="s">
        <v>16</v>
      </c>
      <c r="G43" s="11" t="s">
        <v>17</v>
      </c>
      <c r="H43" s="11" t="s">
        <v>14</v>
      </c>
      <c r="I43" s="19" t="s">
        <v>72</v>
      </c>
      <c r="J43" s="38">
        <f>SUM(J44:J45)</f>
        <v>630824</v>
      </c>
      <c r="K43" s="38">
        <f>SUM(K44:K45)</f>
        <v>468213</v>
      </c>
    </row>
    <row r="44" spans="1:11" ht="23.25" customHeight="1">
      <c r="A44" s="13" t="s">
        <v>73</v>
      </c>
      <c r="B44" s="13" t="s">
        <v>69</v>
      </c>
      <c r="C44" s="13" t="s">
        <v>20</v>
      </c>
      <c r="D44" s="13" t="s">
        <v>19</v>
      </c>
      <c r="E44" s="13" t="s">
        <v>74</v>
      </c>
      <c r="F44" s="13" t="s">
        <v>33</v>
      </c>
      <c r="G44" s="13" t="s">
        <v>17</v>
      </c>
      <c r="H44" s="13" t="s">
        <v>75</v>
      </c>
      <c r="I44" s="14" t="s">
        <v>76</v>
      </c>
      <c r="J44" s="44">
        <v>137667</v>
      </c>
      <c r="K44" s="44">
        <v>150564</v>
      </c>
    </row>
    <row r="45" spans="1:11" ht="33.75">
      <c r="A45" s="13" t="s">
        <v>73</v>
      </c>
      <c r="B45" s="13" t="s">
        <v>69</v>
      </c>
      <c r="C45" s="13" t="s">
        <v>20</v>
      </c>
      <c r="D45" s="13" t="s">
        <v>19</v>
      </c>
      <c r="E45" s="13" t="s">
        <v>77</v>
      </c>
      <c r="F45" s="13" t="s">
        <v>33</v>
      </c>
      <c r="G45" s="13" t="s">
        <v>17</v>
      </c>
      <c r="H45" s="13" t="s">
        <v>75</v>
      </c>
      <c r="I45" s="14" t="s">
        <v>78</v>
      </c>
      <c r="J45" s="44">
        <v>493157</v>
      </c>
      <c r="K45" s="44">
        <v>317649</v>
      </c>
    </row>
    <row r="46" spans="1:11" ht="23.25" customHeight="1">
      <c r="A46" s="11" t="s">
        <v>14</v>
      </c>
      <c r="B46" s="11" t="s">
        <v>69</v>
      </c>
      <c r="C46" s="11" t="s">
        <v>20</v>
      </c>
      <c r="D46" s="11" t="s">
        <v>20</v>
      </c>
      <c r="E46" s="11" t="s">
        <v>14</v>
      </c>
      <c r="F46" s="11" t="s">
        <v>16</v>
      </c>
      <c r="G46" s="11" t="s">
        <v>17</v>
      </c>
      <c r="H46" s="11" t="s">
        <v>14</v>
      </c>
      <c r="I46" s="19" t="s">
        <v>79</v>
      </c>
      <c r="J46" s="38">
        <f>SUM(J47:J48,J53:J58)</f>
        <v>1203494.2</v>
      </c>
      <c r="K46" s="38">
        <f>SUM(K47:K48,K53:K59)</f>
        <v>917213.4</v>
      </c>
    </row>
    <row r="47" spans="1:11" ht="43.5" customHeight="1">
      <c r="A47" s="13" t="s">
        <v>73</v>
      </c>
      <c r="B47" s="13" t="s">
        <v>69</v>
      </c>
      <c r="C47" s="13" t="s">
        <v>20</v>
      </c>
      <c r="D47" s="13" t="s">
        <v>20</v>
      </c>
      <c r="E47" s="13" t="s">
        <v>80</v>
      </c>
      <c r="F47" s="13" t="s">
        <v>33</v>
      </c>
      <c r="G47" s="13" t="s">
        <v>17</v>
      </c>
      <c r="H47" s="13" t="s">
        <v>75</v>
      </c>
      <c r="I47" s="16" t="s">
        <v>81</v>
      </c>
      <c r="J47" s="44">
        <v>580.9</v>
      </c>
      <c r="K47" s="57">
        <v>616.8</v>
      </c>
    </row>
    <row r="48" spans="1:11" ht="79.5" customHeight="1">
      <c r="A48" s="13" t="s">
        <v>73</v>
      </c>
      <c r="B48" s="13" t="s">
        <v>69</v>
      </c>
      <c r="C48" s="13" t="s">
        <v>20</v>
      </c>
      <c r="D48" s="13" t="s">
        <v>20</v>
      </c>
      <c r="E48" s="13" t="s">
        <v>80</v>
      </c>
      <c r="F48" s="13" t="s">
        <v>33</v>
      </c>
      <c r="G48" s="13" t="s">
        <v>17</v>
      </c>
      <c r="H48" s="22" t="s">
        <v>75</v>
      </c>
      <c r="I48" s="23" t="s">
        <v>129</v>
      </c>
      <c r="J48" s="47">
        <f>SUM(J49:J52)</f>
        <v>712550.7</v>
      </c>
      <c r="K48" s="47">
        <f>SUM(K49:K52)</f>
        <v>542963.2999999999</v>
      </c>
    </row>
    <row r="49" spans="1:11" ht="23.25" customHeight="1">
      <c r="A49" s="13"/>
      <c r="B49" s="13"/>
      <c r="C49" s="13"/>
      <c r="D49" s="13"/>
      <c r="E49" s="13"/>
      <c r="F49" s="13"/>
      <c r="G49" s="13"/>
      <c r="H49" s="22"/>
      <c r="I49" s="23" t="s">
        <v>130</v>
      </c>
      <c r="J49" s="47">
        <v>290045.7</v>
      </c>
      <c r="K49" s="44">
        <v>55300</v>
      </c>
    </row>
    <row r="50" spans="1:11" ht="33.75" customHeight="1">
      <c r="A50" s="13"/>
      <c r="B50" s="13"/>
      <c r="C50" s="13"/>
      <c r="D50" s="13"/>
      <c r="E50" s="13"/>
      <c r="F50" s="13"/>
      <c r="G50" s="13"/>
      <c r="H50" s="22"/>
      <c r="I50" s="23" t="s">
        <v>131</v>
      </c>
      <c r="J50" s="47">
        <v>236513.7</v>
      </c>
      <c r="K50" s="44">
        <v>266055.2</v>
      </c>
    </row>
    <row r="51" spans="1:11" ht="23.25" customHeight="1">
      <c r="A51" s="13"/>
      <c r="B51" s="13"/>
      <c r="C51" s="13"/>
      <c r="D51" s="13"/>
      <c r="E51" s="13"/>
      <c r="F51" s="13"/>
      <c r="G51" s="13"/>
      <c r="H51" s="22"/>
      <c r="I51" s="23" t="s">
        <v>132</v>
      </c>
      <c r="J51" s="47">
        <v>183991.3</v>
      </c>
      <c r="K51" s="44">
        <v>217810</v>
      </c>
    </row>
    <row r="52" spans="1:11" ht="23.25" customHeight="1">
      <c r="A52" s="13"/>
      <c r="B52" s="13"/>
      <c r="C52" s="13"/>
      <c r="D52" s="13"/>
      <c r="E52" s="13"/>
      <c r="F52" s="13"/>
      <c r="G52" s="13"/>
      <c r="H52" s="22"/>
      <c r="I52" s="23" t="s">
        <v>133</v>
      </c>
      <c r="J52" s="47">
        <v>2000</v>
      </c>
      <c r="K52" s="44">
        <v>3798.1</v>
      </c>
    </row>
    <row r="53" spans="1:11" ht="33.75" customHeight="1">
      <c r="A53" s="13" t="s">
        <v>73</v>
      </c>
      <c r="B53" s="13" t="s">
        <v>69</v>
      </c>
      <c r="C53" s="13" t="s">
        <v>20</v>
      </c>
      <c r="D53" s="13" t="s">
        <v>20</v>
      </c>
      <c r="E53" s="13" t="s">
        <v>80</v>
      </c>
      <c r="F53" s="13" t="s">
        <v>33</v>
      </c>
      <c r="G53" s="13" t="s">
        <v>17</v>
      </c>
      <c r="H53" s="22" t="s">
        <v>75</v>
      </c>
      <c r="I53" s="23" t="s">
        <v>105</v>
      </c>
      <c r="J53" s="47">
        <v>3509</v>
      </c>
      <c r="K53" s="44">
        <v>3713</v>
      </c>
    </row>
    <row r="54" spans="1:11" ht="33.75" customHeight="1">
      <c r="A54" s="13" t="s">
        <v>73</v>
      </c>
      <c r="B54" s="13" t="s">
        <v>69</v>
      </c>
      <c r="C54" s="13" t="s">
        <v>20</v>
      </c>
      <c r="D54" s="13" t="s">
        <v>20</v>
      </c>
      <c r="E54" s="13" t="s">
        <v>80</v>
      </c>
      <c r="F54" s="13" t="s">
        <v>33</v>
      </c>
      <c r="G54" s="13" t="s">
        <v>17</v>
      </c>
      <c r="H54" s="22" t="s">
        <v>75</v>
      </c>
      <c r="I54" s="24" t="s">
        <v>109</v>
      </c>
      <c r="J54" s="47">
        <v>0</v>
      </c>
      <c r="K54" s="44">
        <v>8625</v>
      </c>
    </row>
    <row r="55" spans="1:11" ht="45" customHeight="1">
      <c r="A55" s="13" t="s">
        <v>73</v>
      </c>
      <c r="B55" s="13" t="s">
        <v>69</v>
      </c>
      <c r="C55" s="13" t="s">
        <v>20</v>
      </c>
      <c r="D55" s="13" t="s">
        <v>20</v>
      </c>
      <c r="E55" s="13" t="s">
        <v>80</v>
      </c>
      <c r="F55" s="13" t="s">
        <v>33</v>
      </c>
      <c r="G55" s="13" t="s">
        <v>17</v>
      </c>
      <c r="H55" s="22" t="s">
        <v>75</v>
      </c>
      <c r="I55" s="24" t="s">
        <v>82</v>
      </c>
      <c r="J55" s="47">
        <v>86177</v>
      </c>
      <c r="K55" s="44">
        <v>115249.9</v>
      </c>
    </row>
    <row r="56" spans="1:11" ht="63.75" customHeight="1">
      <c r="A56" s="13" t="s">
        <v>73</v>
      </c>
      <c r="B56" s="13" t="s">
        <v>69</v>
      </c>
      <c r="C56" s="13" t="s">
        <v>20</v>
      </c>
      <c r="D56" s="13" t="s">
        <v>20</v>
      </c>
      <c r="E56" s="13" t="s">
        <v>124</v>
      </c>
      <c r="F56" s="13" t="s">
        <v>33</v>
      </c>
      <c r="G56" s="13" t="s">
        <v>17</v>
      </c>
      <c r="H56" s="22" t="s">
        <v>75</v>
      </c>
      <c r="I56" s="32" t="s">
        <v>110</v>
      </c>
      <c r="J56" s="47">
        <v>12800</v>
      </c>
      <c r="K56" s="44">
        <v>3500</v>
      </c>
    </row>
    <row r="57" spans="1:11" ht="33.75" customHeight="1">
      <c r="A57" s="13" t="s">
        <v>73</v>
      </c>
      <c r="B57" s="13" t="s">
        <v>69</v>
      </c>
      <c r="C57" s="13" t="s">
        <v>20</v>
      </c>
      <c r="D57" s="13" t="s">
        <v>20</v>
      </c>
      <c r="E57" s="13" t="s">
        <v>80</v>
      </c>
      <c r="F57" s="13" t="s">
        <v>33</v>
      </c>
      <c r="G57" s="13" t="s">
        <v>17</v>
      </c>
      <c r="H57" s="22" t="s">
        <v>75</v>
      </c>
      <c r="I57" s="23" t="s">
        <v>117</v>
      </c>
      <c r="J57" s="47">
        <v>148929.9</v>
      </c>
      <c r="K57" s="44">
        <v>218404.9</v>
      </c>
    </row>
    <row r="58" spans="1:11" ht="21" customHeight="1">
      <c r="A58" s="13" t="s">
        <v>73</v>
      </c>
      <c r="B58" s="13" t="s">
        <v>69</v>
      </c>
      <c r="C58" s="13" t="s">
        <v>20</v>
      </c>
      <c r="D58" s="13" t="s">
        <v>20</v>
      </c>
      <c r="E58" s="13" t="s">
        <v>80</v>
      </c>
      <c r="F58" s="13" t="s">
        <v>33</v>
      </c>
      <c r="G58" s="13" t="s">
        <v>17</v>
      </c>
      <c r="H58" s="22" t="s">
        <v>75</v>
      </c>
      <c r="I58" s="55" t="s">
        <v>134</v>
      </c>
      <c r="J58" s="44">
        <v>238946.7</v>
      </c>
      <c r="K58" s="44">
        <v>21124.5</v>
      </c>
    </row>
    <row r="59" spans="1:11" ht="21" customHeight="1">
      <c r="A59" s="13" t="s">
        <v>73</v>
      </c>
      <c r="B59" s="13" t="s">
        <v>69</v>
      </c>
      <c r="C59" s="13" t="s">
        <v>20</v>
      </c>
      <c r="D59" s="13" t="s">
        <v>20</v>
      </c>
      <c r="E59" s="13" t="s">
        <v>80</v>
      </c>
      <c r="F59" s="13" t="s">
        <v>33</v>
      </c>
      <c r="G59" s="13" t="s">
        <v>17</v>
      </c>
      <c r="H59" s="22" t="s">
        <v>75</v>
      </c>
      <c r="I59" s="58" t="s">
        <v>137</v>
      </c>
      <c r="J59" s="44">
        <v>0</v>
      </c>
      <c r="K59" s="44">
        <v>3016</v>
      </c>
    </row>
    <row r="60" spans="1:11" ht="14.25" customHeight="1">
      <c r="A60" s="11" t="s">
        <v>14</v>
      </c>
      <c r="B60" s="11" t="s">
        <v>69</v>
      </c>
      <c r="C60" s="11" t="s">
        <v>20</v>
      </c>
      <c r="D60" s="11" t="s">
        <v>28</v>
      </c>
      <c r="E60" s="11" t="s">
        <v>14</v>
      </c>
      <c r="F60" s="11" t="s">
        <v>16</v>
      </c>
      <c r="G60" s="11" t="s">
        <v>17</v>
      </c>
      <c r="H60" s="11" t="s">
        <v>14</v>
      </c>
      <c r="I60" s="25" t="s">
        <v>83</v>
      </c>
      <c r="J60" s="38">
        <f>SUM(J61,J67,J73:J80,J84:J88)</f>
        <v>443380.5</v>
      </c>
      <c r="K60" s="38">
        <f>SUM(K61,K67,K73:K80,K84:K88)</f>
        <v>471265.29999999993</v>
      </c>
    </row>
    <row r="61" spans="1:11" ht="55.5" customHeight="1">
      <c r="A61" s="13" t="s">
        <v>73</v>
      </c>
      <c r="B61" s="13" t="s">
        <v>69</v>
      </c>
      <c r="C61" s="13" t="s">
        <v>20</v>
      </c>
      <c r="D61" s="13" t="s">
        <v>28</v>
      </c>
      <c r="E61" s="13" t="s">
        <v>42</v>
      </c>
      <c r="F61" s="13" t="s">
        <v>33</v>
      </c>
      <c r="G61" s="13" t="s">
        <v>17</v>
      </c>
      <c r="H61" s="22" t="s">
        <v>75</v>
      </c>
      <c r="I61" s="26" t="s">
        <v>84</v>
      </c>
      <c r="J61" s="47">
        <f>SUM(J63:J66)</f>
        <v>49111.6</v>
      </c>
      <c r="K61" s="47">
        <f>SUM(K63:K66)</f>
        <v>55454.399999999994</v>
      </c>
    </row>
    <row r="62" spans="1:11" ht="12" customHeight="1">
      <c r="A62" s="13"/>
      <c r="B62" s="13"/>
      <c r="C62" s="13"/>
      <c r="D62" s="13"/>
      <c r="E62" s="13"/>
      <c r="F62" s="13"/>
      <c r="G62" s="13"/>
      <c r="H62" s="22"/>
      <c r="I62" s="26" t="s">
        <v>85</v>
      </c>
      <c r="J62" s="47"/>
      <c r="K62" s="56"/>
    </row>
    <row r="63" spans="1:11" ht="45" customHeight="1">
      <c r="A63" s="13"/>
      <c r="B63" s="13"/>
      <c r="C63" s="13"/>
      <c r="D63" s="13"/>
      <c r="E63" s="13"/>
      <c r="F63" s="13"/>
      <c r="G63" s="13"/>
      <c r="H63" s="22"/>
      <c r="I63" s="26" t="s">
        <v>121</v>
      </c>
      <c r="J63" s="47">
        <v>630.6</v>
      </c>
      <c r="K63" s="57">
        <v>667.2</v>
      </c>
    </row>
    <row r="64" spans="1:11" ht="55.5" customHeight="1">
      <c r="A64" s="13"/>
      <c r="B64" s="13"/>
      <c r="C64" s="13"/>
      <c r="D64" s="13"/>
      <c r="E64" s="13"/>
      <c r="F64" s="13"/>
      <c r="G64" s="13"/>
      <c r="H64" s="22"/>
      <c r="I64" s="26" t="s">
        <v>86</v>
      </c>
      <c r="J64" s="47">
        <v>10738</v>
      </c>
      <c r="K64" s="44">
        <v>11361</v>
      </c>
    </row>
    <row r="65" spans="1:11" ht="90.75" customHeight="1">
      <c r="A65" s="13"/>
      <c r="B65" s="13"/>
      <c r="C65" s="13"/>
      <c r="D65" s="13"/>
      <c r="E65" s="13"/>
      <c r="F65" s="13"/>
      <c r="G65" s="13"/>
      <c r="H65" s="22"/>
      <c r="I65" s="23" t="s">
        <v>87</v>
      </c>
      <c r="J65" s="47">
        <v>35929</v>
      </c>
      <c r="K65" s="44">
        <v>41507</v>
      </c>
    </row>
    <row r="66" spans="1:11" ht="33.75" customHeight="1">
      <c r="A66" s="13"/>
      <c r="B66" s="13"/>
      <c r="C66" s="13"/>
      <c r="D66" s="13"/>
      <c r="E66" s="13"/>
      <c r="F66" s="13"/>
      <c r="G66" s="13"/>
      <c r="H66" s="13"/>
      <c r="I66" s="23" t="s">
        <v>122</v>
      </c>
      <c r="J66" s="44">
        <v>1814</v>
      </c>
      <c r="K66" s="44">
        <v>1919.2</v>
      </c>
    </row>
    <row r="67" spans="1:11" ht="57" customHeight="1">
      <c r="A67" s="13" t="s">
        <v>73</v>
      </c>
      <c r="B67" s="13" t="s">
        <v>69</v>
      </c>
      <c r="C67" s="13" t="s">
        <v>20</v>
      </c>
      <c r="D67" s="13" t="s">
        <v>28</v>
      </c>
      <c r="E67" s="13" t="s">
        <v>42</v>
      </c>
      <c r="F67" s="13" t="s">
        <v>33</v>
      </c>
      <c r="G67" s="13" t="s">
        <v>17</v>
      </c>
      <c r="H67" s="13" t="s">
        <v>75</v>
      </c>
      <c r="I67" s="23" t="s">
        <v>88</v>
      </c>
      <c r="J67" s="44">
        <f>SUM(J69:J72)</f>
        <v>88262.1</v>
      </c>
      <c r="K67" s="44">
        <f>SUM(K69:K72)</f>
        <v>93155.2</v>
      </c>
    </row>
    <row r="68" spans="1:11" ht="12.75">
      <c r="A68" s="13"/>
      <c r="B68" s="13"/>
      <c r="C68" s="13"/>
      <c r="D68" s="13"/>
      <c r="E68" s="13"/>
      <c r="F68" s="13"/>
      <c r="G68" s="13"/>
      <c r="H68" s="13"/>
      <c r="I68" s="23" t="s">
        <v>85</v>
      </c>
      <c r="J68" s="44"/>
      <c r="K68" s="56"/>
    </row>
    <row r="69" spans="1:11" ht="32.25" customHeight="1">
      <c r="A69" s="13"/>
      <c r="B69" s="13"/>
      <c r="C69" s="13"/>
      <c r="D69" s="13"/>
      <c r="E69" s="13"/>
      <c r="F69" s="13"/>
      <c r="G69" s="13"/>
      <c r="H69" s="22"/>
      <c r="I69" s="23" t="s">
        <v>89</v>
      </c>
      <c r="J69" s="47">
        <v>4096</v>
      </c>
      <c r="K69" s="44">
        <v>4333.6</v>
      </c>
    </row>
    <row r="70" spans="1:11" ht="101.25" customHeight="1">
      <c r="A70" s="13"/>
      <c r="B70" s="13"/>
      <c r="C70" s="13"/>
      <c r="D70" s="13"/>
      <c r="E70" s="13"/>
      <c r="F70" s="13"/>
      <c r="G70" s="13"/>
      <c r="H70" s="13"/>
      <c r="I70" s="23" t="s">
        <v>90</v>
      </c>
      <c r="J70" s="44">
        <v>420</v>
      </c>
      <c r="K70" s="44">
        <v>444</v>
      </c>
    </row>
    <row r="71" spans="1:11" ht="57" customHeight="1">
      <c r="A71" s="13"/>
      <c r="B71" s="13"/>
      <c r="C71" s="13"/>
      <c r="D71" s="13"/>
      <c r="E71" s="13"/>
      <c r="F71" s="13"/>
      <c r="G71" s="13"/>
      <c r="H71" s="22"/>
      <c r="I71" s="23" t="s">
        <v>91</v>
      </c>
      <c r="J71" s="47">
        <v>11334</v>
      </c>
      <c r="K71" s="44">
        <v>12127.7</v>
      </c>
    </row>
    <row r="72" spans="1:11" ht="44.25" customHeight="1">
      <c r="A72" s="13"/>
      <c r="B72" s="13"/>
      <c r="C72" s="13"/>
      <c r="D72" s="13"/>
      <c r="E72" s="13"/>
      <c r="F72" s="13"/>
      <c r="G72" s="13"/>
      <c r="H72" s="22"/>
      <c r="I72" s="23" t="s">
        <v>111</v>
      </c>
      <c r="J72" s="47">
        <v>72412.1</v>
      </c>
      <c r="K72" s="44">
        <v>76249.9</v>
      </c>
    </row>
    <row r="73" spans="1:11" ht="113.25" customHeight="1">
      <c r="A73" s="13" t="s">
        <v>73</v>
      </c>
      <c r="B73" s="13" t="s">
        <v>69</v>
      </c>
      <c r="C73" s="13" t="s">
        <v>20</v>
      </c>
      <c r="D73" s="13" t="s">
        <v>28</v>
      </c>
      <c r="E73" s="13" t="s">
        <v>42</v>
      </c>
      <c r="F73" s="13" t="s">
        <v>33</v>
      </c>
      <c r="G73" s="13" t="s">
        <v>17</v>
      </c>
      <c r="H73" s="22" t="s">
        <v>75</v>
      </c>
      <c r="I73" s="23" t="s">
        <v>92</v>
      </c>
      <c r="J73" s="47">
        <v>9300</v>
      </c>
      <c r="K73" s="44">
        <v>9839.4</v>
      </c>
    </row>
    <row r="74" spans="1:11" ht="89.25" customHeight="1">
      <c r="A74" s="13" t="s">
        <v>73</v>
      </c>
      <c r="B74" s="13" t="s">
        <v>69</v>
      </c>
      <c r="C74" s="13" t="s">
        <v>20</v>
      </c>
      <c r="D74" s="13" t="s">
        <v>28</v>
      </c>
      <c r="E74" s="13" t="s">
        <v>42</v>
      </c>
      <c r="F74" s="13" t="s">
        <v>33</v>
      </c>
      <c r="G74" s="13" t="s">
        <v>17</v>
      </c>
      <c r="H74" s="22" t="s">
        <v>75</v>
      </c>
      <c r="I74" s="26" t="s">
        <v>93</v>
      </c>
      <c r="J74" s="47">
        <v>177.8</v>
      </c>
      <c r="K74" s="44">
        <v>177.8</v>
      </c>
    </row>
    <row r="75" spans="1:11" ht="33.75" customHeight="1">
      <c r="A75" s="13" t="s">
        <v>73</v>
      </c>
      <c r="B75" s="13" t="s">
        <v>69</v>
      </c>
      <c r="C75" s="13" t="s">
        <v>20</v>
      </c>
      <c r="D75" s="13" t="s">
        <v>28</v>
      </c>
      <c r="E75" s="13" t="s">
        <v>42</v>
      </c>
      <c r="F75" s="13" t="s">
        <v>33</v>
      </c>
      <c r="G75" s="13" t="s">
        <v>17</v>
      </c>
      <c r="H75" s="13" t="s">
        <v>75</v>
      </c>
      <c r="I75" s="23" t="s">
        <v>94</v>
      </c>
      <c r="J75" s="44">
        <v>830.5</v>
      </c>
      <c r="K75" s="44">
        <v>830.5</v>
      </c>
    </row>
    <row r="76" spans="1:11" ht="90" customHeight="1">
      <c r="A76" s="13" t="s">
        <v>73</v>
      </c>
      <c r="B76" s="13" t="s">
        <v>69</v>
      </c>
      <c r="C76" s="13" t="s">
        <v>20</v>
      </c>
      <c r="D76" s="13" t="s">
        <v>28</v>
      </c>
      <c r="E76" s="13" t="s">
        <v>42</v>
      </c>
      <c r="F76" s="13" t="s">
        <v>33</v>
      </c>
      <c r="G76" s="13" t="s">
        <v>17</v>
      </c>
      <c r="H76" s="13" t="s">
        <v>75</v>
      </c>
      <c r="I76" s="23" t="s">
        <v>95</v>
      </c>
      <c r="J76" s="44">
        <v>490</v>
      </c>
      <c r="K76" s="44">
        <v>490</v>
      </c>
    </row>
    <row r="77" spans="1:11" ht="78.75" customHeight="1">
      <c r="A77" s="13" t="s">
        <v>73</v>
      </c>
      <c r="B77" s="13" t="s">
        <v>69</v>
      </c>
      <c r="C77" s="13" t="s">
        <v>20</v>
      </c>
      <c r="D77" s="13" t="s">
        <v>28</v>
      </c>
      <c r="E77" s="13" t="s">
        <v>42</v>
      </c>
      <c r="F77" s="13" t="s">
        <v>33</v>
      </c>
      <c r="G77" s="13" t="s">
        <v>17</v>
      </c>
      <c r="H77" s="22" t="s">
        <v>75</v>
      </c>
      <c r="I77" s="26" t="s">
        <v>96</v>
      </c>
      <c r="J77" s="47">
        <v>1550</v>
      </c>
      <c r="K77" s="44">
        <v>1550</v>
      </c>
    </row>
    <row r="78" spans="1:11" ht="33.75" customHeight="1">
      <c r="A78" s="13" t="s">
        <v>73</v>
      </c>
      <c r="B78" s="13" t="s">
        <v>69</v>
      </c>
      <c r="C78" s="13" t="s">
        <v>20</v>
      </c>
      <c r="D78" s="13" t="s">
        <v>28</v>
      </c>
      <c r="E78" s="13" t="s">
        <v>42</v>
      </c>
      <c r="F78" s="13" t="s">
        <v>33</v>
      </c>
      <c r="G78" s="13" t="s">
        <v>17</v>
      </c>
      <c r="H78" s="22" t="s">
        <v>75</v>
      </c>
      <c r="I78" s="23" t="s">
        <v>97</v>
      </c>
      <c r="J78" s="47">
        <v>661</v>
      </c>
      <c r="K78" s="44">
        <v>661</v>
      </c>
    </row>
    <row r="79" spans="1:11" ht="55.5" customHeight="1">
      <c r="A79" s="13" t="s">
        <v>73</v>
      </c>
      <c r="B79" s="13" t="s">
        <v>69</v>
      </c>
      <c r="C79" s="13" t="s">
        <v>20</v>
      </c>
      <c r="D79" s="13" t="s">
        <v>28</v>
      </c>
      <c r="E79" s="13" t="s">
        <v>98</v>
      </c>
      <c r="F79" s="13" t="s">
        <v>33</v>
      </c>
      <c r="G79" s="13" t="s">
        <v>17</v>
      </c>
      <c r="H79" s="22" t="s">
        <v>75</v>
      </c>
      <c r="I79" s="23" t="s">
        <v>99</v>
      </c>
      <c r="J79" s="47">
        <v>1520.7</v>
      </c>
      <c r="K79" s="44">
        <v>1520.7</v>
      </c>
    </row>
    <row r="80" spans="1:11" ht="68.25" customHeight="1">
      <c r="A80" s="13" t="s">
        <v>73</v>
      </c>
      <c r="B80" s="13" t="s">
        <v>69</v>
      </c>
      <c r="C80" s="13" t="s">
        <v>20</v>
      </c>
      <c r="D80" s="13" t="s">
        <v>28</v>
      </c>
      <c r="E80" s="13" t="s">
        <v>42</v>
      </c>
      <c r="F80" s="13" t="s">
        <v>33</v>
      </c>
      <c r="G80" s="13" t="s">
        <v>17</v>
      </c>
      <c r="H80" s="22" t="s">
        <v>75</v>
      </c>
      <c r="I80" s="23" t="s">
        <v>100</v>
      </c>
      <c r="J80" s="48">
        <f>SUM(J82:J83)</f>
        <v>23581</v>
      </c>
      <c r="K80" s="48">
        <f>SUM(K82:K83)</f>
        <v>24635</v>
      </c>
    </row>
    <row r="81" spans="1:11" ht="12.75">
      <c r="A81" s="13"/>
      <c r="B81" s="13"/>
      <c r="C81" s="13"/>
      <c r="D81" s="13"/>
      <c r="E81" s="13"/>
      <c r="F81" s="13"/>
      <c r="G81" s="13"/>
      <c r="H81" s="22"/>
      <c r="I81" s="23" t="s">
        <v>85</v>
      </c>
      <c r="J81" s="47"/>
      <c r="K81" s="44"/>
    </row>
    <row r="82" spans="1:11" ht="78.75" customHeight="1">
      <c r="A82" s="13"/>
      <c r="B82" s="13"/>
      <c r="C82" s="13"/>
      <c r="D82" s="13"/>
      <c r="E82" s="13"/>
      <c r="F82" s="13"/>
      <c r="G82" s="13"/>
      <c r="H82" s="22"/>
      <c r="I82" s="27" t="s">
        <v>101</v>
      </c>
      <c r="J82" s="47">
        <v>13546</v>
      </c>
      <c r="K82" s="44">
        <v>14060</v>
      </c>
    </row>
    <row r="83" spans="1:11" ht="56.25" customHeight="1">
      <c r="A83" s="13"/>
      <c r="B83" s="13"/>
      <c r="C83" s="13"/>
      <c r="D83" s="13"/>
      <c r="E83" s="13"/>
      <c r="F83" s="13"/>
      <c r="G83" s="13"/>
      <c r="H83" s="22"/>
      <c r="I83" s="23" t="s">
        <v>102</v>
      </c>
      <c r="J83" s="47">
        <v>10035</v>
      </c>
      <c r="K83" s="44">
        <v>10575</v>
      </c>
    </row>
    <row r="84" spans="1:11" ht="55.5" customHeight="1">
      <c r="A84" s="13" t="s">
        <v>73</v>
      </c>
      <c r="B84" s="13" t="s">
        <v>69</v>
      </c>
      <c r="C84" s="13" t="s">
        <v>20</v>
      </c>
      <c r="D84" s="13" t="s">
        <v>28</v>
      </c>
      <c r="E84" s="13" t="s">
        <v>42</v>
      </c>
      <c r="F84" s="13" t="s">
        <v>33</v>
      </c>
      <c r="G84" s="13" t="s">
        <v>17</v>
      </c>
      <c r="H84" s="22" t="s">
        <v>75</v>
      </c>
      <c r="I84" s="23" t="s">
        <v>103</v>
      </c>
      <c r="J84" s="47">
        <v>861.1</v>
      </c>
      <c r="K84" s="44">
        <v>911</v>
      </c>
    </row>
    <row r="85" spans="1:11" ht="125.25" customHeight="1">
      <c r="A85" s="13" t="s">
        <v>73</v>
      </c>
      <c r="B85" s="13" t="s">
        <v>69</v>
      </c>
      <c r="C85" s="13" t="s">
        <v>20</v>
      </c>
      <c r="D85" s="13" t="s">
        <v>28</v>
      </c>
      <c r="E85" s="13" t="s">
        <v>42</v>
      </c>
      <c r="F85" s="13" t="s">
        <v>33</v>
      </c>
      <c r="G85" s="13" t="s">
        <v>17</v>
      </c>
      <c r="H85" s="22" t="s">
        <v>75</v>
      </c>
      <c r="I85" s="28" t="s">
        <v>120</v>
      </c>
      <c r="J85" s="47">
        <v>897.3</v>
      </c>
      <c r="K85" s="44">
        <v>914.9</v>
      </c>
    </row>
    <row r="86" spans="1:11" ht="69.75" customHeight="1">
      <c r="A86" s="13" t="s">
        <v>73</v>
      </c>
      <c r="B86" s="13" t="s">
        <v>69</v>
      </c>
      <c r="C86" s="13" t="s">
        <v>20</v>
      </c>
      <c r="D86" s="13" t="s">
        <v>28</v>
      </c>
      <c r="E86" s="13" t="s">
        <v>42</v>
      </c>
      <c r="F86" s="13" t="s">
        <v>33</v>
      </c>
      <c r="G86" s="13" t="s">
        <v>17</v>
      </c>
      <c r="H86" s="22" t="s">
        <v>75</v>
      </c>
      <c r="I86" s="28" t="s">
        <v>119</v>
      </c>
      <c r="J86" s="47">
        <v>549.4</v>
      </c>
      <c r="K86" s="44">
        <v>549.4</v>
      </c>
    </row>
    <row r="87" spans="1:11" ht="55.5" customHeight="1">
      <c r="A87" s="13" t="s">
        <v>73</v>
      </c>
      <c r="B87" s="13" t="s">
        <v>69</v>
      </c>
      <c r="C87" s="13" t="s">
        <v>20</v>
      </c>
      <c r="D87" s="13" t="s">
        <v>28</v>
      </c>
      <c r="E87" s="13" t="s">
        <v>42</v>
      </c>
      <c r="F87" s="13" t="s">
        <v>33</v>
      </c>
      <c r="G87" s="13" t="s">
        <v>17</v>
      </c>
      <c r="H87" s="22" t="s">
        <v>75</v>
      </c>
      <c r="I87" s="53" t="s">
        <v>136</v>
      </c>
      <c r="J87" s="47">
        <v>263588</v>
      </c>
      <c r="K87" s="44">
        <v>278876</v>
      </c>
    </row>
    <row r="88" spans="1:11" ht="99.75" customHeight="1">
      <c r="A88" s="13" t="s">
        <v>73</v>
      </c>
      <c r="B88" s="13" t="s">
        <v>69</v>
      </c>
      <c r="C88" s="13" t="s">
        <v>20</v>
      </c>
      <c r="D88" s="13" t="s">
        <v>28</v>
      </c>
      <c r="E88" s="13" t="s">
        <v>42</v>
      </c>
      <c r="F88" s="13" t="s">
        <v>33</v>
      </c>
      <c r="G88" s="13" t="s">
        <v>17</v>
      </c>
      <c r="H88" s="13" t="s">
        <v>75</v>
      </c>
      <c r="I88" s="30" t="s">
        <v>112</v>
      </c>
      <c r="J88" s="49">
        <v>2000</v>
      </c>
      <c r="K88" s="44">
        <v>1700</v>
      </c>
    </row>
    <row r="89" spans="1:11" ht="14.25" customHeight="1">
      <c r="A89" s="11" t="s">
        <v>14</v>
      </c>
      <c r="B89" s="11" t="s">
        <v>69</v>
      </c>
      <c r="C89" s="11" t="s">
        <v>20</v>
      </c>
      <c r="D89" s="11" t="s">
        <v>33</v>
      </c>
      <c r="E89" s="11" t="s">
        <v>14</v>
      </c>
      <c r="F89" s="11" t="s">
        <v>16</v>
      </c>
      <c r="G89" s="11" t="s">
        <v>17</v>
      </c>
      <c r="H89" s="11" t="s">
        <v>14</v>
      </c>
      <c r="I89" s="19" t="s">
        <v>104</v>
      </c>
      <c r="J89" s="38">
        <f>SUM(J90:J90)</f>
        <v>603055.3</v>
      </c>
      <c r="K89" s="38">
        <f>SUM(K90:K90)</f>
        <v>711465.3</v>
      </c>
    </row>
    <row r="90" spans="1:11" ht="22.5">
      <c r="A90" s="13" t="s">
        <v>73</v>
      </c>
      <c r="B90" s="13" t="s">
        <v>69</v>
      </c>
      <c r="C90" s="13" t="s">
        <v>20</v>
      </c>
      <c r="D90" s="13" t="s">
        <v>33</v>
      </c>
      <c r="E90" s="13" t="s">
        <v>80</v>
      </c>
      <c r="F90" s="13" t="s">
        <v>33</v>
      </c>
      <c r="G90" s="13" t="s">
        <v>17</v>
      </c>
      <c r="H90" s="22" t="s">
        <v>75</v>
      </c>
      <c r="I90" s="23" t="s">
        <v>113</v>
      </c>
      <c r="J90" s="47">
        <v>603055.3</v>
      </c>
      <c r="K90" s="44">
        <v>711465.3</v>
      </c>
    </row>
    <row r="91" spans="1:10" ht="12.75">
      <c r="A91" s="29"/>
      <c r="B91" s="29"/>
      <c r="C91" s="29"/>
      <c r="D91" s="29"/>
      <c r="E91" s="29"/>
      <c r="F91" s="29"/>
      <c r="G91" s="29"/>
      <c r="H91" s="29"/>
      <c r="I91" s="31"/>
      <c r="J91" s="50"/>
    </row>
    <row r="92" spans="1:10" ht="12.75">
      <c r="A92" s="29"/>
      <c r="B92" s="29"/>
      <c r="C92" s="29"/>
      <c r="D92" s="29"/>
      <c r="E92" s="29"/>
      <c r="F92" s="29"/>
      <c r="G92" s="29"/>
      <c r="H92" s="29"/>
      <c r="I92" s="29"/>
      <c r="J92" s="5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52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52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52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52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52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52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52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52"/>
    </row>
  </sheetData>
  <sheetProtection/>
  <mergeCells count="6">
    <mergeCell ref="I1:K1"/>
    <mergeCell ref="J10:K10"/>
    <mergeCell ref="I2:K2"/>
    <mergeCell ref="I3:K3"/>
    <mergeCell ref="I4:K4"/>
    <mergeCell ref="I5:K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2013-12-11T04:48:57Z</cp:lastPrinted>
  <dcterms:created xsi:type="dcterms:W3CDTF">1996-10-08T23:32:33Z</dcterms:created>
  <dcterms:modified xsi:type="dcterms:W3CDTF">2013-12-23T23:57:32Z</dcterms:modified>
  <cp:category/>
  <cp:version/>
  <cp:contentType/>
  <cp:contentStatus/>
</cp:coreProperties>
</file>