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5 год" sheetId="1" r:id="rId1"/>
    <sheet name="2016-2017 годы" sheetId="2" r:id="rId2"/>
    <sheet name="Лист3" sheetId="3" r:id="rId3"/>
  </sheets>
  <definedNames>
    <definedName name="_xlnm.Print_Titles" localSheetId="0">'2015 год'!$10:$11</definedName>
    <definedName name="_xlnm.Print_Titles" localSheetId="1">'2016-2017 годы'!$10:$11</definedName>
  </definedNames>
  <calcPr fullCalcOnLoad="1"/>
</workbook>
</file>

<file path=xl/sharedStrings.xml><?xml version="1.0" encoding="utf-8"?>
<sst xmlns="http://schemas.openxmlformats.org/spreadsheetml/2006/main" count="87" uniqueCount="49">
  <si>
    <t>муниципального образования</t>
  </si>
  <si>
    <t>"Холмский городской округ"</t>
  </si>
  <si>
    <t>№ п/п</t>
  </si>
  <si>
    <t>Наименование муниципальной программы</t>
  </si>
  <si>
    <t>Сумма</t>
  </si>
  <si>
    <t>Развитие образования в муниципальном образовании «Холмский городской округ» на 2015 -2020 годы</t>
  </si>
  <si>
    <t>Развитие физической культуры и спорта в муниципальном образовании «Холмский городской округ» на 2014-2020 годы</t>
  </si>
  <si>
    <t>Развитие сферы культуры муниципального образования «Холмский городской округ» на 2014-2020 годы</t>
  </si>
  <si>
    <t>Обеспечение населения муниципального образования качественным жильем «Холмский городской округ» на 2014-2020 годы</t>
  </si>
  <si>
    <t>Обеспечение населения муниципального образования «Холмский городской округ» качественными услугами жилищно-коммунального хозяйства на 2014-2020 годы</t>
  </si>
  <si>
    <t>Обеспечение жильем молодых семей в муниципальном образовании «Холмский городской округ на 2014-2020 годы</t>
  </si>
  <si>
    <t>Патриотическое воспитание в муниципальном образовании «Холмский городской округ» на 2014-2020 годы</t>
  </si>
  <si>
    <t>Обеспечение общественного порядка, противодействие преступности и незаконному обороту наркотиков в муниципальном образовании «Холмский городской округ» на 2014-2020 годы</t>
  </si>
  <si>
    <t>Охрана окружающей среды муниципального образования «Холмский городской округ» на 2015-2020 годы</t>
  </si>
  <si>
    <t>Поддержка и развитие малого и среднего предпринимательства муниципального образования «Холмский городской округ» на 2014-2020 годы</t>
  </si>
  <si>
    <t>Развитие сельского хозяйства в муниципальном образовании «Холмский городской округ» на 2014-2020 годы</t>
  </si>
  <si>
    <t>Развитие транспортной инфраструктуры и дорожного хозяйства муниципального образования «Холмский городской округ</t>
  </si>
  <si>
    <t>Развитие инвестиционного потенциала в муниципальном образовании «Холмский городской округ» на 2015-2020 годы</t>
  </si>
  <si>
    <t>Совершенствование системы управления муниципальным имуществом в муниципальном образовании «Холмский городской округ» в 2014-2020 годах</t>
  </si>
  <si>
    <t>Повышение эффективности управления муниципальными финансами в муниципальном образовании «Холмский городской округ» на 2015-2020 годы</t>
  </si>
  <si>
    <t>Повышение эффективности реализации молодежной политики в муниципальном образовании «Холмский городской округ» на 2015-2020 годы</t>
  </si>
  <si>
    <t>Празднование 70-й годовщины Победы в Великой Отечественной войне 1941-1945 годов и 70-й годовщины окончания Второй мировой войны в муниципальном образовании «Холмский городской округ</t>
  </si>
  <si>
    <t>(тыс. рублей)</t>
  </si>
  <si>
    <t>2016 год</t>
  </si>
  <si>
    <t>2017 год</t>
  </si>
  <si>
    <t>ИТОГО</t>
  </si>
  <si>
    <t>Приложение № 8 к решению Собрания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</si>
  <si>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</si>
  <si>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</si>
  <si>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</si>
  <si>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</si>
  <si>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</si>
  <si>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</si>
  <si>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</si>
  <si>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</si>
  <si>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</si>
  <si>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</si>
  <si>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</si>
  <si>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</si>
  <si>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</si>
  <si>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</si>
  <si>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</si>
  <si>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</si>
  <si>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</si>
  <si>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Перечень и объемы финансирования муниципальных программ из муниципального бюджета  на 2015 год</t>
  </si>
  <si>
    <t>Перечень и объемы финансирования муниципальных программ из муниципального бюджета на плановый период 2016 и 2017 годов</t>
  </si>
  <si>
    <t>Приложение № 16 к решению Собрания</t>
  </si>
  <si>
    <t>от 19.12.2014 г.№  17/5-182</t>
  </si>
  <si>
    <t xml:space="preserve">от 19.12.2014 г. № 17/5-182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</si>
</sst>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16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164" fontId="37" fillId="0" borderId="0" xfId="0" applyNumberFormat="1" applyFont="1" applyBorder="1" applyAlignment="1">
      <alignment/>
    </xf>
    <xf numFmtId="0" fontId="37" fillId="0" borderId="10" xfId="0" applyFont="1" applyBorder="1" applyAlignment="1">
      <alignment wrapText="1"/>
    </xf>
    <xf numFmtId="2" fontId="37" fillId="0" borderId="10" xfId="0" applyNumberFormat="1" applyFont="1" applyBorder="1" applyAlignment="1">
      <alignment wrapText="1"/>
    </xf>
    <xf numFmtId="0" fontId="37" fillId="0" borderId="0" xfId="0" applyFont="1" applyAlignment="1">
      <alignment horizontal="right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7" fillId="0" borderId="0" xfId="0" applyFont="1" applyFill="1" applyAlignment="1">
      <alignment/>
    </xf>
    <xf numFmtId="0" fontId="37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/>
    </xf>
    <xf numFmtId="164" fontId="37" fillId="0" borderId="10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Alignment="1">
      <alignment horizontal="right"/>
    </xf>
    <xf numFmtId="0" fontId="39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37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0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6.421875" style="1" customWidth="1"/>
    <col min="2" max="2" width="53.8515625" style="1" customWidth="1"/>
    <col min="3" max="3" width="19.7109375" style="1" customWidth="1"/>
    <col min="4" max="16384" width="9.140625" style="1" customWidth="1"/>
  </cols>
  <sheetData>
    <row r="1" spans="2:3" ht="15.75">
      <c r="B1" s="21" t="s">
        <v>26</v>
      </c>
      <c r="C1" s="21"/>
    </row>
    <row r="2" spans="2:3" ht="15.75">
      <c r="B2" s="21" t="s">
        <v>0</v>
      </c>
      <c r="C2" s="21"/>
    </row>
    <row r="3" spans="2:3" ht="15.75">
      <c r="B3" s="21" t="s">
        <v>1</v>
      </c>
      <c r="C3" s="21"/>
    </row>
    <row r="4" spans="2:3" ht="15.75">
      <c r="B4" s="21" t="s">
        <v>48</v>
      </c>
      <c r="C4" s="21"/>
    </row>
    <row r="5" spans="2:3" ht="15">
      <c r="B5" s="12"/>
      <c r="C5" s="12"/>
    </row>
    <row r="6" spans="2:3" ht="15">
      <c r="B6" s="12"/>
      <c r="C6" s="12"/>
    </row>
    <row r="7" spans="1:3" ht="30" customHeight="1">
      <c r="A7" s="22" t="s">
        <v>44</v>
      </c>
      <c r="B7" s="23"/>
      <c r="C7" s="23"/>
    </row>
    <row r="8" spans="1:3" ht="30" customHeight="1">
      <c r="A8" s="14"/>
      <c r="B8" s="15"/>
      <c r="C8" s="15"/>
    </row>
    <row r="9" ht="15.75">
      <c r="C9" s="12" t="s">
        <v>22</v>
      </c>
    </row>
    <row r="10" spans="1:3" ht="15.75">
      <c r="A10" s="2" t="s">
        <v>2</v>
      </c>
      <c r="B10" s="3" t="s">
        <v>3</v>
      </c>
      <c r="C10" s="2" t="s">
        <v>4</v>
      </c>
    </row>
    <row r="11" spans="1:3" ht="15">
      <c r="A11" s="4">
        <v>1</v>
      </c>
      <c r="B11" s="4">
        <v>2</v>
      </c>
      <c r="C11" s="4">
        <v>3</v>
      </c>
    </row>
    <row r="12" spans="1:3" ht="47.25">
      <c r="A12" s="6" t="s">
        <v>27</v>
      </c>
      <c r="B12" s="10" t="s">
        <v>5</v>
      </c>
      <c r="C12" s="7">
        <f>602559.6+543318.4+227+8775.4+285+8081</f>
        <v>1163246.4</v>
      </c>
    </row>
    <row r="13" spans="1:3" ht="47.25">
      <c r="A13" s="6" t="s">
        <v>28</v>
      </c>
      <c r="B13" s="11" t="s">
        <v>6</v>
      </c>
      <c r="C13" s="7">
        <v>5266.6</v>
      </c>
    </row>
    <row r="14" spans="1:3" ht="47.25">
      <c r="A14" s="6" t="s">
        <v>29</v>
      </c>
      <c r="B14" s="10" t="s">
        <v>7</v>
      </c>
      <c r="C14" s="7">
        <f>61717.1+2000</f>
        <v>63717.1</v>
      </c>
    </row>
    <row r="15" spans="1:3" ht="47.25">
      <c r="A15" s="6" t="s">
        <v>30</v>
      </c>
      <c r="B15" s="10" t="s">
        <v>8</v>
      </c>
      <c r="C15" s="7">
        <f>3600+509196.3+98848</f>
        <v>611644.3</v>
      </c>
    </row>
    <row r="16" spans="1:3" ht="63">
      <c r="A16" s="6" t="s">
        <v>31</v>
      </c>
      <c r="B16" s="10" t="s">
        <v>9</v>
      </c>
      <c r="C16" s="7">
        <f>20000+258761+154377-2000</f>
        <v>431138</v>
      </c>
    </row>
    <row r="17" spans="1:3" ht="47.25">
      <c r="A17" s="6" t="s">
        <v>32</v>
      </c>
      <c r="B17" s="10" t="s">
        <v>10</v>
      </c>
      <c r="C17" s="7">
        <v>1148.5</v>
      </c>
    </row>
    <row r="18" spans="1:3" ht="47.25">
      <c r="A18" s="6" t="s">
        <v>33</v>
      </c>
      <c r="B18" s="10" t="s">
        <v>11</v>
      </c>
      <c r="C18" s="7">
        <v>3494.5</v>
      </c>
    </row>
    <row r="19" spans="1:3" ht="63">
      <c r="A19" s="6" t="s">
        <v>34</v>
      </c>
      <c r="B19" s="10" t="s">
        <v>12</v>
      </c>
      <c r="C19" s="7">
        <f>1112.2+2858.2+160+7175</f>
        <v>11305.4</v>
      </c>
    </row>
    <row r="20" spans="1:3" ht="47.25">
      <c r="A20" s="6" t="s">
        <v>35</v>
      </c>
      <c r="B20" s="10" t="s">
        <v>13</v>
      </c>
      <c r="C20" s="7">
        <v>111890.3</v>
      </c>
    </row>
    <row r="21" spans="1:3" ht="47.25">
      <c r="A21" s="6" t="s">
        <v>36</v>
      </c>
      <c r="B21" s="10" t="s">
        <v>14</v>
      </c>
      <c r="C21" s="7">
        <v>3270</v>
      </c>
    </row>
    <row r="22" spans="1:3" ht="47.25">
      <c r="A22" s="6" t="s">
        <v>37</v>
      </c>
      <c r="B22" s="10" t="s">
        <v>15</v>
      </c>
      <c r="C22" s="7">
        <v>2041</v>
      </c>
    </row>
    <row r="23" spans="1:3" ht="47.25">
      <c r="A23" s="6" t="s">
        <v>38</v>
      </c>
      <c r="B23" s="10" t="s">
        <v>16</v>
      </c>
      <c r="C23" s="7">
        <v>362855.8</v>
      </c>
    </row>
    <row r="24" spans="1:3" ht="47.25">
      <c r="A24" s="6" t="s">
        <v>39</v>
      </c>
      <c r="B24" s="10" t="s">
        <v>17</v>
      </c>
      <c r="C24" s="7">
        <v>550</v>
      </c>
    </row>
    <row r="25" spans="1:3" ht="63">
      <c r="A25" s="6" t="s">
        <v>40</v>
      </c>
      <c r="B25" s="10" t="s">
        <v>18</v>
      </c>
      <c r="C25" s="7">
        <f>1660+2068.8</f>
        <v>3728.8</v>
      </c>
    </row>
    <row r="26" spans="1:3" ht="63">
      <c r="A26" s="6" t="s">
        <v>41</v>
      </c>
      <c r="B26" s="10" t="s">
        <v>19</v>
      </c>
      <c r="C26" s="7">
        <f>3672+5000+5913</f>
        <v>14585</v>
      </c>
    </row>
    <row r="27" spans="1:3" ht="63">
      <c r="A27" s="6" t="s">
        <v>42</v>
      </c>
      <c r="B27" s="10" t="s">
        <v>20</v>
      </c>
      <c r="C27" s="7">
        <v>3194</v>
      </c>
    </row>
    <row r="28" spans="1:3" ht="78.75">
      <c r="A28" s="6" t="s">
        <v>43</v>
      </c>
      <c r="B28" s="10" t="s">
        <v>21</v>
      </c>
      <c r="C28" s="7">
        <v>13655</v>
      </c>
    </row>
    <row r="29" spans="1:3" s="8" customFormat="1" ht="15.75">
      <c r="A29" s="5"/>
      <c r="B29" s="5" t="s">
        <v>25</v>
      </c>
      <c r="C29" s="7">
        <f>SUM(C12:C28)</f>
        <v>2806730.6999999997</v>
      </c>
    </row>
    <row r="30" s="8" customFormat="1" ht="15.75">
      <c r="C30" s="9"/>
    </row>
    <row r="31" s="8" customFormat="1" ht="15.75">
      <c r="C31" s="9"/>
    </row>
    <row r="32" s="8" customFormat="1" ht="15.75">
      <c r="C32" s="9"/>
    </row>
    <row r="33" s="8" customFormat="1" ht="15.75">
      <c r="C33" s="9"/>
    </row>
    <row r="34" s="8" customFormat="1" ht="15.75">
      <c r="C34" s="9"/>
    </row>
    <row r="35" s="8" customFormat="1" ht="15.75">
      <c r="C35" s="9"/>
    </row>
    <row r="36" s="8" customFormat="1" ht="15.75">
      <c r="C36" s="9"/>
    </row>
    <row r="37" s="8" customFormat="1" ht="15.75">
      <c r="C37" s="9"/>
    </row>
    <row r="38" s="8" customFormat="1" ht="15.75">
      <c r="C38" s="9"/>
    </row>
    <row r="39" s="8" customFormat="1" ht="15.75">
      <c r="C39" s="9"/>
    </row>
    <row r="40" s="8" customFormat="1" ht="15.75">
      <c r="C40" s="9"/>
    </row>
    <row r="41" s="8" customFormat="1" ht="15.75">
      <c r="C41" s="9"/>
    </row>
    <row r="42" s="8" customFormat="1" ht="15.75">
      <c r="C42" s="9"/>
    </row>
    <row r="43" s="8" customFormat="1" ht="15.75">
      <c r="C43" s="9"/>
    </row>
    <row r="44" s="8" customFormat="1" ht="15.75">
      <c r="C44" s="9"/>
    </row>
    <row r="45" s="8" customFormat="1" ht="15.75">
      <c r="C45" s="9"/>
    </row>
    <row r="46" s="8" customFormat="1" ht="15.75">
      <c r="C46" s="9"/>
    </row>
    <row r="47" s="8" customFormat="1" ht="15.75">
      <c r="C47" s="9"/>
    </row>
    <row r="48" s="8" customFormat="1" ht="15.75">
      <c r="C48" s="9"/>
    </row>
    <row r="49" s="8" customFormat="1" ht="15.75">
      <c r="C49" s="9"/>
    </row>
    <row r="50" s="8" customFormat="1" ht="15.75">
      <c r="C50" s="9"/>
    </row>
    <row r="51" s="8" customFormat="1" ht="15.75">
      <c r="C51" s="9"/>
    </row>
    <row r="52" s="8" customFormat="1" ht="15.75">
      <c r="C52" s="9"/>
    </row>
    <row r="53" s="8" customFormat="1" ht="15.75">
      <c r="C53" s="9"/>
    </row>
    <row r="54" s="8" customFormat="1" ht="15.75">
      <c r="C54" s="9"/>
    </row>
    <row r="55" s="8" customFormat="1" ht="15.75">
      <c r="C55" s="9"/>
    </row>
    <row r="56" s="8" customFormat="1" ht="15.75">
      <c r="C56" s="9"/>
    </row>
    <row r="57" s="8" customFormat="1" ht="15.75">
      <c r="C57" s="9"/>
    </row>
    <row r="58" s="8" customFormat="1" ht="15.75">
      <c r="C58" s="9"/>
    </row>
    <row r="59" s="8" customFormat="1" ht="15.75">
      <c r="C59" s="9"/>
    </row>
    <row r="60" s="8" customFormat="1" ht="15.75">
      <c r="C60" s="9"/>
    </row>
    <row r="61" s="8" customFormat="1" ht="15.75">
      <c r="C61" s="9"/>
    </row>
    <row r="62" s="8" customFormat="1" ht="15.75">
      <c r="C62" s="9"/>
    </row>
    <row r="63" s="8" customFormat="1" ht="15.75">
      <c r="C63" s="9"/>
    </row>
    <row r="64" s="8" customFormat="1" ht="15.75">
      <c r="C64" s="9"/>
    </row>
    <row r="65" s="8" customFormat="1" ht="15.75">
      <c r="C65" s="9"/>
    </row>
    <row r="66" s="8" customFormat="1" ht="15.75">
      <c r="C66" s="9"/>
    </row>
    <row r="67" s="8" customFormat="1" ht="15.75">
      <c r="C67" s="9"/>
    </row>
    <row r="68" s="8" customFormat="1" ht="15.75">
      <c r="C68" s="9"/>
    </row>
    <row r="69" s="8" customFormat="1" ht="15.75">
      <c r="C69" s="9"/>
    </row>
    <row r="70" s="8" customFormat="1" ht="15.75">
      <c r="C70" s="9"/>
    </row>
    <row r="71" s="8" customFormat="1" ht="15.75">
      <c r="C71" s="9"/>
    </row>
    <row r="72" s="8" customFormat="1" ht="15.75">
      <c r="C72" s="9"/>
    </row>
    <row r="73" s="8" customFormat="1" ht="15.75">
      <c r="C73" s="9"/>
    </row>
    <row r="74" s="8" customFormat="1" ht="15.75">
      <c r="C74" s="9"/>
    </row>
    <row r="75" s="8" customFormat="1" ht="15.75">
      <c r="C75" s="9"/>
    </row>
    <row r="76" s="8" customFormat="1" ht="15.75">
      <c r="C76" s="9"/>
    </row>
    <row r="77" s="8" customFormat="1" ht="15.75">
      <c r="C77" s="9"/>
    </row>
    <row r="78" s="8" customFormat="1" ht="15.75">
      <c r="C78" s="9"/>
    </row>
    <row r="79" s="8" customFormat="1" ht="15.75">
      <c r="C79" s="9"/>
    </row>
    <row r="80" s="8" customFormat="1" ht="15.75">
      <c r="C80" s="9"/>
    </row>
    <row r="81" s="8" customFormat="1" ht="15.75">
      <c r="C81" s="9"/>
    </row>
    <row r="82" s="8" customFormat="1" ht="15.75">
      <c r="C82" s="9"/>
    </row>
    <row r="83" s="8" customFormat="1" ht="15.75">
      <c r="C83" s="9"/>
    </row>
    <row r="84" s="8" customFormat="1" ht="15.75">
      <c r="C84" s="9"/>
    </row>
    <row r="85" s="8" customFormat="1" ht="15.75">
      <c r="C85" s="9"/>
    </row>
    <row r="86" s="8" customFormat="1" ht="15.75">
      <c r="C86" s="9"/>
    </row>
    <row r="87" s="8" customFormat="1" ht="15.75">
      <c r="C87" s="9"/>
    </row>
    <row r="88" s="8" customFormat="1" ht="15.75">
      <c r="C88" s="9"/>
    </row>
    <row r="89" s="8" customFormat="1" ht="15.75">
      <c r="C89" s="9"/>
    </row>
    <row r="90" s="8" customFormat="1" ht="15.75">
      <c r="C90" s="9"/>
    </row>
    <row r="91" s="8" customFormat="1" ht="15.75">
      <c r="C91" s="9"/>
    </row>
    <row r="92" s="8" customFormat="1" ht="15.75">
      <c r="C92" s="9"/>
    </row>
    <row r="93" s="8" customFormat="1" ht="15.75">
      <c r="C93" s="9"/>
    </row>
    <row r="94" s="8" customFormat="1" ht="15.75">
      <c r="C94" s="9"/>
    </row>
    <row r="95" s="8" customFormat="1" ht="15.75">
      <c r="C95" s="9"/>
    </row>
    <row r="96" s="8" customFormat="1" ht="15.75">
      <c r="C96" s="9"/>
    </row>
    <row r="97" s="8" customFormat="1" ht="15.75">
      <c r="C97" s="9"/>
    </row>
    <row r="98" s="8" customFormat="1" ht="15.75">
      <c r="C98" s="9"/>
    </row>
    <row r="99" s="8" customFormat="1" ht="15.75">
      <c r="C99" s="9"/>
    </row>
    <row r="100" s="8" customFormat="1" ht="15.75">
      <c r="C100" s="9"/>
    </row>
    <row r="101" s="8" customFormat="1" ht="15.75">
      <c r="C101" s="9"/>
    </row>
    <row r="102" s="8" customFormat="1" ht="15.75">
      <c r="C102" s="9"/>
    </row>
    <row r="103" s="8" customFormat="1" ht="15.75">
      <c r="C103" s="9"/>
    </row>
    <row r="104" s="8" customFormat="1" ht="15.75">
      <c r="C104" s="9"/>
    </row>
    <row r="105" s="8" customFormat="1" ht="15.75">
      <c r="C105" s="9"/>
    </row>
    <row r="106" s="8" customFormat="1" ht="15.75">
      <c r="C106" s="9"/>
    </row>
    <row r="107" s="8" customFormat="1" ht="15.75">
      <c r="C107" s="9"/>
    </row>
    <row r="108" s="8" customFormat="1" ht="15.75">
      <c r="C108" s="9"/>
    </row>
    <row r="109" s="8" customFormat="1" ht="15.75">
      <c r="C109" s="9"/>
    </row>
    <row r="110" s="8" customFormat="1" ht="15.75">
      <c r="C110" s="9"/>
    </row>
    <row r="111" s="8" customFormat="1" ht="15.75">
      <c r="C111" s="9"/>
    </row>
    <row r="112" s="8" customFormat="1" ht="15.75">
      <c r="C112" s="9"/>
    </row>
    <row r="113" s="8" customFormat="1" ht="15.75">
      <c r="C113" s="9"/>
    </row>
    <row r="114" s="8" customFormat="1" ht="15.75">
      <c r="C114" s="9"/>
    </row>
    <row r="115" s="8" customFormat="1" ht="15.75">
      <c r="C115" s="9"/>
    </row>
    <row r="116" s="8" customFormat="1" ht="15.75">
      <c r="C116" s="9"/>
    </row>
    <row r="117" s="8" customFormat="1" ht="15.75">
      <c r="C117" s="9"/>
    </row>
    <row r="118" s="8" customFormat="1" ht="15.75">
      <c r="C118" s="9"/>
    </row>
    <row r="119" s="8" customFormat="1" ht="15.75">
      <c r="C119" s="9"/>
    </row>
    <row r="120" s="8" customFormat="1" ht="15.75">
      <c r="C120" s="9"/>
    </row>
    <row r="121" s="8" customFormat="1" ht="15.75"/>
  </sheetData>
  <sheetProtection/>
  <mergeCells count="5">
    <mergeCell ref="B1:C1"/>
    <mergeCell ref="B2:C2"/>
    <mergeCell ref="B3:C3"/>
    <mergeCell ref="B4:C4"/>
    <mergeCell ref="A7:C7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0"/>
  <sheetViews>
    <sheetView zoomScalePageLayoutView="0" workbookViewId="0" topLeftCell="A22">
      <selection activeCell="G11" sqref="G11"/>
    </sheetView>
  </sheetViews>
  <sheetFormatPr defaultColWidth="9.140625" defaultRowHeight="15"/>
  <cols>
    <col min="1" max="1" width="5.28125" style="1" customWidth="1"/>
    <col min="2" max="2" width="52.421875" style="1" customWidth="1"/>
    <col min="3" max="3" width="14.57421875" style="1" customWidth="1"/>
    <col min="4" max="4" width="14.7109375" style="16" customWidth="1"/>
    <col min="5" max="16384" width="9.140625" style="1" customWidth="1"/>
  </cols>
  <sheetData>
    <row r="1" spans="2:4" ht="15.75">
      <c r="B1" s="21" t="s">
        <v>46</v>
      </c>
      <c r="C1" s="21"/>
      <c r="D1" s="27"/>
    </row>
    <row r="2" spans="2:4" ht="15.75">
      <c r="B2" s="21" t="s">
        <v>0</v>
      </c>
      <c r="C2" s="21"/>
      <c r="D2" s="27"/>
    </row>
    <row r="3" spans="2:4" ht="15.75">
      <c r="B3" s="21" t="s">
        <v>1</v>
      </c>
      <c r="C3" s="21"/>
      <c r="D3" s="27"/>
    </row>
    <row r="4" spans="2:4" ht="15.75">
      <c r="B4" s="21" t="s">
        <v>47</v>
      </c>
      <c r="C4" s="21"/>
      <c r="D4" s="26"/>
    </row>
    <row r="5" spans="2:3" ht="15">
      <c r="B5" s="13"/>
      <c r="C5" s="13"/>
    </row>
    <row r="6" spans="2:3" ht="15">
      <c r="B6" s="13"/>
      <c r="C6" s="13"/>
    </row>
    <row r="7" spans="1:4" ht="36" customHeight="1">
      <c r="A7" s="28" t="s">
        <v>45</v>
      </c>
      <c r="B7" s="29"/>
      <c r="C7" s="29"/>
      <c r="D7" s="29"/>
    </row>
    <row r="8" spans="2:3" ht="15">
      <c r="B8" s="13"/>
      <c r="C8" s="13"/>
    </row>
    <row r="9" spans="3:4" ht="15.75">
      <c r="C9" s="24" t="s">
        <v>22</v>
      </c>
      <c r="D9" s="25"/>
    </row>
    <row r="10" spans="1:4" ht="31.5">
      <c r="A10" s="3" t="s">
        <v>2</v>
      </c>
      <c r="B10" s="3" t="s">
        <v>3</v>
      </c>
      <c r="C10" s="2" t="s">
        <v>23</v>
      </c>
      <c r="D10" s="17" t="s">
        <v>24</v>
      </c>
    </row>
    <row r="11" spans="1:4" ht="15">
      <c r="A11" s="4">
        <v>1</v>
      </c>
      <c r="B11" s="4">
        <v>2</v>
      </c>
      <c r="C11" s="4">
        <v>3</v>
      </c>
      <c r="D11" s="18">
        <v>4</v>
      </c>
    </row>
    <row r="12" spans="1:4" ht="47.25">
      <c r="A12" s="6" t="s">
        <v>27</v>
      </c>
      <c r="B12" s="10" t="s">
        <v>5</v>
      </c>
      <c r="C12" s="7">
        <f>437590.5+629755.5+239.5+9214.7+281.4+8460.7</f>
        <v>1085542.2999999998</v>
      </c>
      <c r="D12" s="19">
        <f>488601.6+659251.7+9674.9+8824.5</f>
        <v>1166352.6999999997</v>
      </c>
    </row>
    <row r="13" spans="1:4" ht="47.25">
      <c r="A13" s="6" t="s">
        <v>28</v>
      </c>
      <c r="B13" s="11" t="s">
        <v>6</v>
      </c>
      <c r="C13" s="7">
        <v>22947</v>
      </c>
      <c r="D13" s="19">
        <v>113851.1</v>
      </c>
    </row>
    <row r="14" spans="1:4" ht="47.25">
      <c r="A14" s="6" t="s">
        <v>29</v>
      </c>
      <c r="B14" s="10" t="s">
        <v>7</v>
      </c>
      <c r="C14" s="7">
        <v>30053.7</v>
      </c>
      <c r="D14" s="19">
        <v>110378.5</v>
      </c>
    </row>
    <row r="15" spans="1:4" ht="47.25">
      <c r="A15" s="6" t="s">
        <v>30</v>
      </c>
      <c r="B15" s="10" t="s">
        <v>8</v>
      </c>
      <c r="C15" s="7">
        <f>453643.6+29545.4</f>
        <v>483189</v>
      </c>
      <c r="D15" s="19">
        <f>757.6+446044.5+30667.8</f>
        <v>477469.89999999997</v>
      </c>
    </row>
    <row r="16" spans="1:4" ht="63">
      <c r="A16" s="6" t="s">
        <v>31</v>
      </c>
      <c r="B16" s="10" t="s">
        <v>9</v>
      </c>
      <c r="C16" s="7">
        <f>93673.7+112346.2+28833</f>
        <v>234852.9</v>
      </c>
      <c r="D16" s="19">
        <f>13043.6+65105.1</f>
        <v>78148.7</v>
      </c>
    </row>
    <row r="17" spans="1:4" ht="47.25">
      <c r="A17" s="6" t="s">
        <v>32</v>
      </c>
      <c r="B17" s="10" t="s">
        <v>10</v>
      </c>
      <c r="C17" s="7">
        <v>1223.2</v>
      </c>
      <c r="D17" s="19">
        <v>1223.2</v>
      </c>
    </row>
    <row r="18" spans="1:4" ht="47.25">
      <c r="A18" s="6" t="s">
        <v>33</v>
      </c>
      <c r="B18" s="10" t="s">
        <v>11</v>
      </c>
      <c r="C18" s="7">
        <f>2465.5</f>
        <v>2465.5</v>
      </c>
      <c r="D18" s="19">
        <v>1944</v>
      </c>
    </row>
    <row r="19" spans="1:4" ht="78.75">
      <c r="A19" s="6" t="s">
        <v>34</v>
      </c>
      <c r="B19" s="10" t="s">
        <v>12</v>
      </c>
      <c r="C19" s="7">
        <f>1207.1+14960.6+160+1292.2</f>
        <v>17619.9</v>
      </c>
      <c r="D19" s="19">
        <f>1304.8+4960.6+160+1376.7</f>
        <v>7802.1</v>
      </c>
    </row>
    <row r="20" spans="1:4" ht="47.25">
      <c r="A20" s="6" t="s">
        <v>35</v>
      </c>
      <c r="B20" s="10" t="s">
        <v>13</v>
      </c>
      <c r="C20" s="7">
        <f>6882.9</f>
        <v>6882.9</v>
      </c>
      <c r="D20" s="19">
        <f>5567</f>
        <v>5567</v>
      </c>
    </row>
    <row r="21" spans="1:4" ht="63">
      <c r="A21" s="6" t="s">
        <v>36</v>
      </c>
      <c r="B21" s="10" t="s">
        <v>14</v>
      </c>
      <c r="C21" s="7">
        <v>3420</v>
      </c>
      <c r="D21" s="19">
        <v>3420</v>
      </c>
    </row>
    <row r="22" spans="1:4" ht="47.25">
      <c r="A22" s="6" t="s">
        <v>37</v>
      </c>
      <c r="B22" s="10" t="s">
        <v>15</v>
      </c>
      <c r="C22" s="7">
        <v>1186</v>
      </c>
      <c r="D22" s="19">
        <v>1332</v>
      </c>
    </row>
    <row r="23" spans="1:4" ht="47.25">
      <c r="A23" s="6" t="s">
        <v>38</v>
      </c>
      <c r="B23" s="10" t="s">
        <v>16</v>
      </c>
      <c r="C23" s="7">
        <v>383697.9</v>
      </c>
      <c r="D23" s="19">
        <v>167452.4</v>
      </c>
    </row>
    <row r="24" spans="1:4" ht="47.25">
      <c r="A24" s="6" t="s">
        <v>39</v>
      </c>
      <c r="B24" s="10" t="s">
        <v>17</v>
      </c>
      <c r="C24" s="7">
        <v>1000</v>
      </c>
      <c r="D24" s="19">
        <v>1000</v>
      </c>
    </row>
    <row r="25" spans="1:4" ht="63">
      <c r="A25" s="6" t="s">
        <v>40</v>
      </c>
      <c r="B25" s="10" t="s">
        <v>18</v>
      </c>
      <c r="C25" s="7">
        <f>1260+1668.8</f>
        <v>2928.8</v>
      </c>
      <c r="D25" s="19">
        <f>1260+1668.8</f>
        <v>2928.8</v>
      </c>
    </row>
    <row r="26" spans="1:4" ht="63">
      <c r="A26" s="6" t="s">
        <v>41</v>
      </c>
      <c r="B26" s="10" t="s">
        <v>19</v>
      </c>
      <c r="C26" s="7">
        <f>3756+2000+5358</f>
        <v>11114</v>
      </c>
      <c r="D26" s="19">
        <f>3756+2000+4921</f>
        <v>10677</v>
      </c>
    </row>
    <row r="27" spans="1:4" ht="63">
      <c r="A27" s="6" t="s">
        <v>42</v>
      </c>
      <c r="B27" s="10" t="s">
        <v>20</v>
      </c>
      <c r="C27" s="7">
        <v>3298</v>
      </c>
      <c r="D27" s="19">
        <v>1603</v>
      </c>
    </row>
    <row r="28" spans="1:4" s="8" customFormat="1" ht="15.75">
      <c r="A28" s="5"/>
      <c r="B28" s="5" t="s">
        <v>25</v>
      </c>
      <c r="C28" s="7">
        <f>SUM(C12:C27)</f>
        <v>2291421.099999999</v>
      </c>
      <c r="D28" s="19">
        <f>SUM(D12:D27)</f>
        <v>2151150.3999999994</v>
      </c>
    </row>
    <row r="29" spans="3:4" s="8" customFormat="1" ht="15.75">
      <c r="C29" s="9"/>
      <c r="D29" s="20"/>
    </row>
    <row r="30" spans="3:4" s="8" customFormat="1" ht="15.75">
      <c r="C30" s="9"/>
      <c r="D30" s="20"/>
    </row>
    <row r="31" spans="3:4" s="8" customFormat="1" ht="15.75">
      <c r="C31" s="9"/>
      <c r="D31" s="20"/>
    </row>
    <row r="32" spans="3:4" s="8" customFormat="1" ht="15.75">
      <c r="C32" s="9"/>
      <c r="D32" s="20"/>
    </row>
    <row r="33" spans="3:4" s="8" customFormat="1" ht="15.75">
      <c r="C33" s="9"/>
      <c r="D33" s="20"/>
    </row>
    <row r="34" spans="3:4" s="8" customFormat="1" ht="15.75">
      <c r="C34" s="9"/>
      <c r="D34" s="20"/>
    </row>
    <row r="35" spans="3:4" s="8" customFormat="1" ht="15.75">
      <c r="C35" s="9"/>
      <c r="D35" s="20"/>
    </row>
    <row r="36" spans="3:4" s="8" customFormat="1" ht="15.75">
      <c r="C36" s="9"/>
      <c r="D36" s="20"/>
    </row>
    <row r="37" spans="3:4" s="8" customFormat="1" ht="15.75">
      <c r="C37" s="9"/>
      <c r="D37" s="20"/>
    </row>
    <row r="38" spans="3:4" s="8" customFormat="1" ht="15.75">
      <c r="C38" s="9"/>
      <c r="D38" s="20"/>
    </row>
    <row r="39" spans="3:4" s="8" customFormat="1" ht="15.75">
      <c r="C39" s="9"/>
      <c r="D39" s="20"/>
    </row>
    <row r="40" spans="3:4" s="8" customFormat="1" ht="15.75">
      <c r="C40" s="9"/>
      <c r="D40" s="20"/>
    </row>
    <row r="41" spans="3:4" s="8" customFormat="1" ht="15.75">
      <c r="C41" s="9"/>
      <c r="D41" s="20"/>
    </row>
    <row r="42" spans="3:4" s="8" customFormat="1" ht="15.75">
      <c r="C42" s="9"/>
      <c r="D42" s="20"/>
    </row>
    <row r="43" spans="3:4" s="8" customFormat="1" ht="15.75">
      <c r="C43" s="9"/>
      <c r="D43" s="20"/>
    </row>
    <row r="44" spans="3:4" s="8" customFormat="1" ht="15.75">
      <c r="C44" s="9"/>
      <c r="D44" s="20"/>
    </row>
    <row r="45" spans="3:4" s="8" customFormat="1" ht="15.75">
      <c r="C45" s="9"/>
      <c r="D45" s="20"/>
    </row>
    <row r="46" spans="3:4" s="8" customFormat="1" ht="15.75">
      <c r="C46" s="9"/>
      <c r="D46" s="20"/>
    </row>
    <row r="47" spans="3:4" s="8" customFormat="1" ht="15.75">
      <c r="C47" s="9"/>
      <c r="D47" s="20"/>
    </row>
    <row r="48" spans="3:4" s="8" customFormat="1" ht="15.75">
      <c r="C48" s="9"/>
      <c r="D48" s="20"/>
    </row>
    <row r="49" spans="3:4" s="8" customFormat="1" ht="15.75">
      <c r="C49" s="9"/>
      <c r="D49" s="20"/>
    </row>
    <row r="50" spans="3:4" s="8" customFormat="1" ht="15.75">
      <c r="C50" s="9"/>
      <c r="D50" s="20"/>
    </row>
    <row r="51" spans="3:4" s="8" customFormat="1" ht="15.75">
      <c r="C51" s="9"/>
      <c r="D51" s="20"/>
    </row>
    <row r="52" spans="3:4" s="8" customFormat="1" ht="15.75">
      <c r="C52" s="9"/>
      <c r="D52" s="20"/>
    </row>
    <row r="53" spans="3:4" s="8" customFormat="1" ht="15.75">
      <c r="C53" s="9"/>
      <c r="D53" s="20"/>
    </row>
    <row r="54" spans="3:4" s="8" customFormat="1" ht="15.75">
      <c r="C54" s="9"/>
      <c r="D54" s="20"/>
    </row>
    <row r="55" spans="3:4" s="8" customFormat="1" ht="15.75">
      <c r="C55" s="9"/>
      <c r="D55" s="20"/>
    </row>
    <row r="56" spans="3:4" s="8" customFormat="1" ht="15.75">
      <c r="C56" s="9"/>
      <c r="D56" s="20"/>
    </row>
    <row r="57" spans="3:4" s="8" customFormat="1" ht="15.75">
      <c r="C57" s="9"/>
      <c r="D57" s="20"/>
    </row>
    <row r="58" spans="3:4" s="8" customFormat="1" ht="15.75">
      <c r="C58" s="9"/>
      <c r="D58" s="20"/>
    </row>
    <row r="59" spans="3:4" s="8" customFormat="1" ht="15.75">
      <c r="C59" s="9"/>
      <c r="D59" s="20"/>
    </row>
    <row r="60" spans="3:4" s="8" customFormat="1" ht="15.75">
      <c r="C60" s="9"/>
      <c r="D60" s="20"/>
    </row>
    <row r="61" spans="3:4" s="8" customFormat="1" ht="15.75">
      <c r="C61" s="9"/>
      <c r="D61" s="20"/>
    </row>
    <row r="62" spans="3:4" s="8" customFormat="1" ht="15.75">
      <c r="C62" s="9"/>
      <c r="D62" s="20"/>
    </row>
    <row r="63" spans="3:4" s="8" customFormat="1" ht="15.75">
      <c r="C63" s="9"/>
      <c r="D63" s="20"/>
    </row>
    <row r="64" spans="3:4" s="8" customFormat="1" ht="15.75">
      <c r="C64" s="9"/>
      <c r="D64" s="20"/>
    </row>
    <row r="65" spans="3:4" s="8" customFormat="1" ht="15.75">
      <c r="C65" s="9"/>
      <c r="D65" s="20"/>
    </row>
    <row r="66" spans="3:4" s="8" customFormat="1" ht="15.75">
      <c r="C66" s="9"/>
      <c r="D66" s="20"/>
    </row>
    <row r="67" spans="3:4" s="8" customFormat="1" ht="15.75">
      <c r="C67" s="9"/>
      <c r="D67" s="20"/>
    </row>
    <row r="68" spans="3:4" s="8" customFormat="1" ht="15.75">
      <c r="C68" s="9"/>
      <c r="D68" s="20"/>
    </row>
    <row r="69" spans="3:4" s="8" customFormat="1" ht="15.75">
      <c r="C69" s="9"/>
      <c r="D69" s="20"/>
    </row>
    <row r="70" spans="3:4" s="8" customFormat="1" ht="15.75">
      <c r="C70" s="9"/>
      <c r="D70" s="20"/>
    </row>
    <row r="71" spans="3:4" s="8" customFormat="1" ht="15.75">
      <c r="C71" s="9"/>
      <c r="D71" s="20"/>
    </row>
    <row r="72" spans="3:4" s="8" customFormat="1" ht="15.75">
      <c r="C72" s="9"/>
      <c r="D72" s="20"/>
    </row>
    <row r="73" spans="3:4" s="8" customFormat="1" ht="15.75">
      <c r="C73" s="9"/>
      <c r="D73" s="20"/>
    </row>
    <row r="74" spans="3:4" s="8" customFormat="1" ht="15.75">
      <c r="C74" s="9"/>
      <c r="D74" s="20"/>
    </row>
    <row r="75" spans="3:4" s="8" customFormat="1" ht="15.75">
      <c r="C75" s="9"/>
      <c r="D75" s="20"/>
    </row>
    <row r="76" spans="3:4" s="8" customFormat="1" ht="15.75">
      <c r="C76" s="9"/>
      <c r="D76" s="20"/>
    </row>
    <row r="77" spans="3:4" s="8" customFormat="1" ht="15.75">
      <c r="C77" s="9"/>
      <c r="D77" s="20"/>
    </row>
    <row r="78" spans="3:4" s="8" customFormat="1" ht="15.75">
      <c r="C78" s="9"/>
      <c r="D78" s="20"/>
    </row>
    <row r="79" spans="3:4" s="8" customFormat="1" ht="15.75">
      <c r="C79" s="9"/>
      <c r="D79" s="20"/>
    </row>
    <row r="80" spans="3:4" s="8" customFormat="1" ht="15.75">
      <c r="C80" s="9"/>
      <c r="D80" s="20"/>
    </row>
    <row r="81" spans="3:4" s="8" customFormat="1" ht="15.75">
      <c r="C81" s="9"/>
      <c r="D81" s="20"/>
    </row>
    <row r="82" spans="3:4" s="8" customFormat="1" ht="15.75">
      <c r="C82" s="9"/>
      <c r="D82" s="20"/>
    </row>
    <row r="83" spans="3:4" s="8" customFormat="1" ht="15.75">
      <c r="C83" s="9"/>
      <c r="D83" s="20"/>
    </row>
    <row r="84" spans="3:4" s="8" customFormat="1" ht="15.75">
      <c r="C84" s="9"/>
      <c r="D84" s="20"/>
    </row>
    <row r="85" spans="3:4" s="8" customFormat="1" ht="15.75">
      <c r="C85" s="9"/>
      <c r="D85" s="20"/>
    </row>
    <row r="86" spans="3:4" s="8" customFormat="1" ht="15.75">
      <c r="C86" s="9"/>
      <c r="D86" s="20"/>
    </row>
    <row r="87" spans="3:4" s="8" customFormat="1" ht="15.75">
      <c r="C87" s="9"/>
      <c r="D87" s="20"/>
    </row>
    <row r="88" spans="3:4" s="8" customFormat="1" ht="15.75">
      <c r="C88" s="9"/>
      <c r="D88" s="20"/>
    </row>
    <row r="89" spans="3:4" s="8" customFormat="1" ht="15.75">
      <c r="C89" s="9"/>
      <c r="D89" s="20"/>
    </row>
    <row r="90" spans="3:4" s="8" customFormat="1" ht="15.75">
      <c r="C90" s="9"/>
      <c r="D90" s="20"/>
    </row>
    <row r="91" spans="3:4" s="8" customFormat="1" ht="15.75">
      <c r="C91" s="9"/>
      <c r="D91" s="20"/>
    </row>
    <row r="92" spans="3:4" s="8" customFormat="1" ht="15.75">
      <c r="C92" s="9"/>
      <c r="D92" s="20"/>
    </row>
    <row r="93" spans="3:4" s="8" customFormat="1" ht="15.75">
      <c r="C93" s="9"/>
      <c r="D93" s="20"/>
    </row>
    <row r="94" spans="3:4" s="8" customFormat="1" ht="15.75">
      <c r="C94" s="9"/>
      <c r="D94" s="20"/>
    </row>
    <row r="95" spans="3:4" s="8" customFormat="1" ht="15.75">
      <c r="C95" s="9"/>
      <c r="D95" s="20"/>
    </row>
    <row r="96" spans="3:4" s="8" customFormat="1" ht="15.75">
      <c r="C96" s="9"/>
      <c r="D96" s="20"/>
    </row>
    <row r="97" spans="3:4" s="8" customFormat="1" ht="15.75">
      <c r="C97" s="9"/>
      <c r="D97" s="20"/>
    </row>
    <row r="98" spans="3:4" s="8" customFormat="1" ht="15.75">
      <c r="C98" s="9"/>
      <c r="D98" s="20"/>
    </row>
    <row r="99" spans="3:4" s="8" customFormat="1" ht="15.75">
      <c r="C99" s="9"/>
      <c r="D99" s="20"/>
    </row>
    <row r="100" spans="3:4" s="8" customFormat="1" ht="15.75">
      <c r="C100" s="9"/>
      <c r="D100" s="20"/>
    </row>
    <row r="101" spans="3:4" s="8" customFormat="1" ht="15.75">
      <c r="C101" s="9"/>
      <c r="D101" s="20"/>
    </row>
    <row r="102" spans="3:4" s="8" customFormat="1" ht="15.75">
      <c r="C102" s="9"/>
      <c r="D102" s="20"/>
    </row>
    <row r="103" spans="3:4" s="8" customFormat="1" ht="15.75">
      <c r="C103" s="9"/>
      <c r="D103" s="20"/>
    </row>
    <row r="104" spans="3:4" s="8" customFormat="1" ht="15.75">
      <c r="C104" s="9"/>
      <c r="D104" s="20"/>
    </row>
    <row r="105" spans="3:4" s="8" customFormat="1" ht="15.75">
      <c r="C105" s="9"/>
      <c r="D105" s="20"/>
    </row>
    <row r="106" spans="3:4" s="8" customFormat="1" ht="15.75">
      <c r="C106" s="9"/>
      <c r="D106" s="20"/>
    </row>
    <row r="107" spans="3:4" s="8" customFormat="1" ht="15.75">
      <c r="C107" s="9"/>
      <c r="D107" s="20"/>
    </row>
    <row r="108" spans="3:4" s="8" customFormat="1" ht="15.75">
      <c r="C108" s="9"/>
      <c r="D108" s="20"/>
    </row>
    <row r="109" spans="3:4" s="8" customFormat="1" ht="15.75">
      <c r="C109" s="9"/>
      <c r="D109" s="20"/>
    </row>
    <row r="110" spans="3:4" s="8" customFormat="1" ht="15.75">
      <c r="C110" s="9"/>
      <c r="D110" s="20"/>
    </row>
    <row r="111" spans="3:4" s="8" customFormat="1" ht="15.75">
      <c r="C111" s="9"/>
      <c r="D111" s="20"/>
    </row>
    <row r="112" spans="3:4" s="8" customFormat="1" ht="15.75">
      <c r="C112" s="9"/>
      <c r="D112" s="20"/>
    </row>
    <row r="113" spans="3:4" s="8" customFormat="1" ht="15.75">
      <c r="C113" s="9"/>
      <c r="D113" s="20"/>
    </row>
    <row r="114" spans="3:4" s="8" customFormat="1" ht="15.75">
      <c r="C114" s="9"/>
      <c r="D114" s="20"/>
    </row>
    <row r="115" spans="3:4" s="8" customFormat="1" ht="15.75">
      <c r="C115" s="9"/>
      <c r="D115" s="20"/>
    </row>
    <row r="116" spans="3:4" s="8" customFormat="1" ht="15.75">
      <c r="C116" s="9"/>
      <c r="D116" s="20"/>
    </row>
    <row r="117" spans="3:4" s="8" customFormat="1" ht="15.75">
      <c r="C117" s="9"/>
      <c r="D117" s="20"/>
    </row>
    <row r="118" spans="3:4" s="8" customFormat="1" ht="15.75">
      <c r="C118" s="9"/>
      <c r="D118" s="20"/>
    </row>
    <row r="119" spans="3:4" s="8" customFormat="1" ht="15.75">
      <c r="C119" s="9"/>
      <c r="D119" s="20"/>
    </row>
    <row r="120" s="8" customFormat="1" ht="15.75">
      <c r="D120" s="20"/>
    </row>
  </sheetData>
  <sheetProtection/>
  <mergeCells count="6">
    <mergeCell ref="C9:D9"/>
    <mergeCell ref="B4:D4"/>
    <mergeCell ref="B1:D1"/>
    <mergeCell ref="B2:D2"/>
    <mergeCell ref="B3:D3"/>
    <mergeCell ref="A7:D7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2014-12-23T01:07:17Z</dcterms:modified>
  <cp:category/>
  <cp:version/>
  <cp:contentType/>
  <cp:contentStatus/>
</cp:coreProperties>
</file>