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030" windowHeight="9540" activeTab="0"/>
  </bookViews>
  <sheets>
    <sheet name="2015" sheetId="1" r:id="rId1"/>
  </sheets>
  <definedNames>
    <definedName name="_xlnm.Print_Titles" localSheetId="0">'2015'!$9:$9</definedName>
  </definedNames>
  <calcPr fullCalcOnLoad="1"/>
</workbook>
</file>

<file path=xl/sharedStrings.xml><?xml version="1.0" encoding="utf-8"?>
<sst xmlns="http://schemas.openxmlformats.org/spreadsheetml/2006/main" count="161" uniqueCount="60">
  <si>
    <t xml:space="preserve">муниципального образования </t>
  </si>
  <si>
    <t>«Холмский городской округ»</t>
  </si>
  <si>
    <t>Наименование</t>
  </si>
  <si>
    <t>РЗ</t>
  </si>
  <si>
    <t>ПР</t>
  </si>
  <si>
    <t>сумма</t>
  </si>
  <si>
    <t>ВСЕГО</t>
  </si>
  <si>
    <t>ЖИЛИЩНО-КОММУНАЛЬНОЕ ХОЗЯЙСТВО</t>
  </si>
  <si>
    <t>Жилищное хозяйство</t>
  </si>
  <si>
    <t>Коммунальное хозяйство</t>
  </si>
  <si>
    <t xml:space="preserve">                                                           Объем бюджетных ассигнований на осуществление бюджетных инвестиций </t>
  </si>
  <si>
    <t>(тыс. рублей)</t>
  </si>
  <si>
    <t>05</t>
  </si>
  <si>
    <t>00</t>
  </si>
  <si>
    <t>01</t>
  </si>
  <si>
    <t>02</t>
  </si>
  <si>
    <t>Администрация муниципального образования «Холмский городской округ»</t>
  </si>
  <si>
    <t>КУЛЬТУРА И КИНЕМАТОГРАФИЯ</t>
  </si>
  <si>
    <t>Культура</t>
  </si>
  <si>
    <t>08</t>
  </si>
  <si>
    <t>Благоустройство</t>
  </si>
  <si>
    <t>03</t>
  </si>
  <si>
    <t>НАЦИОНАЛЬНАЯ ЭКОНОМИКА</t>
  </si>
  <si>
    <t>Дорожное хозяйство (дорожные фонды)</t>
  </si>
  <si>
    <t>04</t>
  </si>
  <si>
    <t>09</t>
  </si>
  <si>
    <t>ОБРАЗОВАНИЕ</t>
  </si>
  <si>
    <t>Дошкольное образование</t>
  </si>
  <si>
    <t>07</t>
  </si>
  <si>
    <t xml:space="preserve">Мероприятия по благоустройству </t>
  </si>
  <si>
    <t>Управление культуры администрации муниципального образования "Холмский городской округ"</t>
  </si>
  <si>
    <t xml:space="preserve">                                           в объекты муниципальной собственности на 2015 год</t>
  </si>
  <si>
    <t>Строительство автомобильной дороги ул.Победы-ул.Адм.Макарова</t>
  </si>
  <si>
    <t>Реконструкция путепровода по ул.Советская в г.Холмске</t>
  </si>
  <si>
    <t>Строительство жилых домов, в том числе долевое участие в строительстве жилья, приобретение жилья на первичном рынке жилья у застройщика</t>
  </si>
  <si>
    <t>Приобретение жилья на вторичном рынке для переселения граждан из ветхого и аварийного муниципального жилищного фонда</t>
  </si>
  <si>
    <t>Обеспечение (строительство, реконструкция) земельных участков инженерной и транспортной инфраструктурой</t>
  </si>
  <si>
    <t xml:space="preserve">Обеспечение населения качественными услугами жилищно-коммунального хозяйства </t>
  </si>
  <si>
    <t>ОХРАНА ОКРУЖАЮЩЕЙ СРЕДЫ</t>
  </si>
  <si>
    <t>Другие вопросы в области охраны окружающей среды</t>
  </si>
  <si>
    <t>06</t>
  </si>
  <si>
    <t>Полигон ТБО в Холмском районе, в том числе кадастровые работы, инженерные изыскания, разработка проектно-сметной документации, строительство 1 очереди</t>
  </si>
  <si>
    <t>Обеспечение государственных гарантий доступности дошкольного образования</t>
  </si>
  <si>
    <t>Общее образование</t>
  </si>
  <si>
    <t>Развитие инфраструктуры доступности и качества общего образования</t>
  </si>
  <si>
    <t>Укрепление и развитие муниципального потенциала в сфере культуры и управление реализацией муниципальной программы</t>
  </si>
  <si>
    <t>Приложение № 9 к решению Собрания</t>
  </si>
  <si>
    <t>Сельское хозяйство и рыболовство</t>
  </si>
  <si>
    <t>Развитие малых форм хозяйствования</t>
  </si>
  <si>
    <t>Поддержка животноводства в личных подсобных хозяйствах за счет межбюджетных трансфертов</t>
  </si>
  <si>
    <t xml:space="preserve">Поддержка дорожного хозяйства </t>
  </si>
  <si>
    <t>Обеспечение населения качественным жильем за счет межбюджетных трансфертов</t>
  </si>
  <si>
    <t xml:space="preserve">Инженерные изыскания и разработка проектно-сметной документации на сейсмоусиление (строительство) жилых домов, основных объектов и систем жизнеобеспечения  </t>
  </si>
  <si>
    <t>Комитет по управлению муниципальным имуществом администрации муниципального образования "Холмский городской округ"</t>
  </si>
  <si>
    <t>Обеспечение мероприятий по переселению граждан из аварийного жилищного фонда за счет средств бюджетов</t>
  </si>
  <si>
    <t>СОЦИАЛЬНАЯ ПОЛИТИКА</t>
  </si>
  <si>
    <t>Охрана семьи и детства</t>
  </si>
  <si>
    <t>Реализация Закона Сахалинской области «О наделении органов местного самоуправления государственными полномочиями Сахалинской области по опеке и попечительству»</t>
  </si>
  <si>
    <t>10</t>
  </si>
  <si>
    <t xml:space="preserve">   от 25.06.2015 г. №  24/5-254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</si>
</sst>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</numFmts>
  <fonts count="44">
    <font>
      <sz val="10"/>
      <name val="Arial"/>
      <family val="0"/>
    </font>
    <font>
      <sz val="12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justify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184" fontId="3" fillId="0" borderId="10" xfId="0" applyNumberFormat="1" applyFont="1" applyBorder="1" applyAlignment="1">
      <alignment horizontal="right" wrapText="1"/>
    </xf>
    <xf numFmtId="184" fontId="1" fillId="0" borderId="10" xfId="0" applyNumberFormat="1" applyFont="1" applyBorder="1" applyAlignment="1">
      <alignment horizontal="right" wrapText="1"/>
    </xf>
    <xf numFmtId="184" fontId="3" fillId="0" borderId="11" xfId="0" applyNumberFormat="1" applyFont="1" applyBorder="1" applyAlignment="1">
      <alignment horizontal="right" wrapText="1"/>
    </xf>
    <xf numFmtId="184" fontId="3" fillId="0" borderId="10" xfId="0" applyNumberFormat="1" applyFont="1" applyBorder="1" applyAlignment="1">
      <alignment horizontal="right"/>
    </xf>
    <xf numFmtId="184" fontId="1" fillId="0" borderId="10" xfId="0" applyNumberFormat="1" applyFont="1" applyBorder="1" applyAlignment="1">
      <alignment horizontal="right"/>
    </xf>
    <xf numFmtId="184" fontId="1" fillId="0" borderId="10" xfId="0" applyNumberFormat="1" applyFont="1" applyFill="1" applyBorder="1" applyAlignment="1">
      <alignment horizontal="right" wrapText="1"/>
    </xf>
    <xf numFmtId="184" fontId="1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justify" vertical="center" wrapText="1"/>
    </xf>
    <xf numFmtId="184" fontId="1" fillId="0" borderId="11" xfId="0" applyNumberFormat="1" applyFont="1" applyBorder="1" applyAlignment="1">
      <alignment horizontal="right" wrapText="1"/>
    </xf>
    <xf numFmtId="0" fontId="7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1" fillId="0" borderId="10" xfId="0" applyFont="1" applyBorder="1" applyAlignment="1">
      <alignment horizontal="justify" vertical="top" wrapText="1"/>
    </xf>
    <xf numFmtId="49" fontId="1" fillId="0" borderId="10" xfId="0" applyNumberFormat="1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justify" vertical="top" wrapText="1"/>
    </xf>
    <xf numFmtId="0" fontId="43" fillId="0" borderId="10" xfId="0" applyFont="1" applyFill="1" applyBorder="1" applyAlignment="1">
      <alignment vertical="top" wrapText="1"/>
    </xf>
    <xf numFmtId="184" fontId="1" fillId="0" borderId="11" xfId="0" applyNumberFormat="1" applyFont="1" applyFill="1" applyBorder="1" applyAlignment="1">
      <alignment horizontal="right" wrapText="1"/>
    </xf>
    <xf numFmtId="0" fontId="43" fillId="0" borderId="10" xfId="0" applyFont="1" applyFill="1" applyBorder="1" applyAlignment="1">
      <alignment horizontal="justify" vertical="top" wrapText="1"/>
    </xf>
    <xf numFmtId="0" fontId="1" fillId="0" borderId="10" xfId="0" applyFont="1" applyBorder="1" applyAlignment="1">
      <alignment horizontal="justify"/>
    </xf>
    <xf numFmtId="0" fontId="3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PageLayoutView="0" workbookViewId="0" topLeftCell="A61">
      <selection activeCell="A4" sqref="A4:D4"/>
    </sheetView>
  </sheetViews>
  <sheetFormatPr defaultColWidth="9.140625" defaultRowHeight="12.75"/>
  <cols>
    <col min="1" max="1" width="56.421875" style="0" customWidth="1"/>
    <col min="2" max="2" width="7.140625" style="0" customWidth="1"/>
    <col min="3" max="3" width="8.00390625" style="0" customWidth="1"/>
    <col min="4" max="4" width="14.57421875" style="0" customWidth="1"/>
  </cols>
  <sheetData>
    <row r="1" spans="1:4" ht="15.75">
      <c r="A1" s="42" t="s">
        <v>46</v>
      </c>
      <c r="B1" s="43"/>
      <c r="C1" s="43"/>
      <c r="D1" s="43"/>
    </row>
    <row r="2" spans="1:4" ht="15.75">
      <c r="A2" s="42" t="s">
        <v>0</v>
      </c>
      <c r="B2" s="44"/>
      <c r="C2" s="44"/>
      <c r="D2" s="44"/>
    </row>
    <row r="3" spans="1:4" ht="15.75">
      <c r="A3" s="1"/>
      <c r="B3" s="42" t="s">
        <v>1</v>
      </c>
      <c r="C3" s="42"/>
      <c r="D3" s="42"/>
    </row>
    <row r="4" spans="1:4" ht="15.75">
      <c r="A4" s="42" t="s">
        <v>59</v>
      </c>
      <c r="B4" s="44"/>
      <c r="C4" s="44"/>
      <c r="D4" s="44"/>
    </row>
    <row r="5" spans="1:4" ht="15.75">
      <c r="A5" s="3"/>
      <c r="B5" s="6"/>
      <c r="C5" s="5"/>
      <c r="D5" s="5"/>
    </row>
    <row r="6" ht="15.75">
      <c r="A6" s="4" t="s">
        <v>10</v>
      </c>
    </row>
    <row r="7" ht="15.75">
      <c r="A7" s="4" t="s">
        <v>31</v>
      </c>
    </row>
    <row r="8" spans="1:4" ht="15.75">
      <c r="A8" s="3"/>
      <c r="D8" s="2" t="s">
        <v>11</v>
      </c>
    </row>
    <row r="9" spans="1:4" ht="15.75">
      <c r="A9" s="7" t="s">
        <v>2</v>
      </c>
      <c r="B9" s="7" t="s">
        <v>3</v>
      </c>
      <c r="C9" s="7" t="s">
        <v>4</v>
      </c>
      <c r="D9" s="7" t="s">
        <v>5</v>
      </c>
    </row>
    <row r="10" spans="1:4" ht="15.75">
      <c r="A10" s="8" t="s">
        <v>6</v>
      </c>
      <c r="B10" s="9"/>
      <c r="C10" s="9"/>
      <c r="D10" s="21">
        <f>D11+D21+D47+D54++D43+D58</f>
        <v>1308682.6</v>
      </c>
    </row>
    <row r="11" spans="1:4" ht="15.75">
      <c r="A11" s="18" t="s">
        <v>22</v>
      </c>
      <c r="B11" s="10" t="s">
        <v>24</v>
      </c>
      <c r="C11" s="10"/>
      <c r="D11" s="21">
        <f>D16+D12</f>
        <v>276889.4</v>
      </c>
    </row>
    <row r="12" spans="1:4" ht="15.75">
      <c r="A12" s="18" t="s">
        <v>47</v>
      </c>
      <c r="B12" s="10" t="s">
        <v>24</v>
      </c>
      <c r="C12" s="10" t="s">
        <v>12</v>
      </c>
      <c r="D12" s="21">
        <f>D13</f>
        <v>14860</v>
      </c>
    </row>
    <row r="13" spans="1:4" ht="31.5">
      <c r="A13" s="17" t="s">
        <v>16</v>
      </c>
      <c r="B13" s="12" t="s">
        <v>24</v>
      </c>
      <c r="C13" s="12" t="s">
        <v>12</v>
      </c>
      <c r="D13" s="22">
        <f>D14+D15</f>
        <v>14860</v>
      </c>
    </row>
    <row r="14" spans="1:4" ht="15.75">
      <c r="A14" s="14" t="s">
        <v>48</v>
      </c>
      <c r="B14" s="12" t="s">
        <v>24</v>
      </c>
      <c r="C14" s="12" t="s">
        <v>12</v>
      </c>
      <c r="D14" s="22">
        <v>1000</v>
      </c>
    </row>
    <row r="15" spans="1:4" ht="31.5">
      <c r="A15" s="33" t="s">
        <v>49</v>
      </c>
      <c r="B15" s="12" t="s">
        <v>24</v>
      </c>
      <c r="C15" s="12" t="s">
        <v>12</v>
      </c>
      <c r="D15" s="22">
        <v>13860</v>
      </c>
    </row>
    <row r="16" spans="1:4" ht="15.75">
      <c r="A16" s="18" t="s">
        <v>23</v>
      </c>
      <c r="B16" s="10" t="s">
        <v>24</v>
      </c>
      <c r="C16" s="10" t="s">
        <v>25</v>
      </c>
      <c r="D16" s="21">
        <f>D17</f>
        <v>262029.40000000002</v>
      </c>
    </row>
    <row r="17" spans="1:4" ht="31.5">
      <c r="A17" s="17" t="s">
        <v>16</v>
      </c>
      <c r="B17" s="12" t="s">
        <v>24</v>
      </c>
      <c r="C17" s="12" t="s">
        <v>25</v>
      </c>
      <c r="D17" s="22">
        <f>D18+D19+D20</f>
        <v>262029.40000000002</v>
      </c>
    </row>
    <row r="18" spans="1:4" ht="31.5">
      <c r="A18" s="28" t="s">
        <v>32</v>
      </c>
      <c r="B18" s="12" t="s">
        <v>24</v>
      </c>
      <c r="C18" s="12" t="s">
        <v>25</v>
      </c>
      <c r="D18" s="22">
        <f>2020.2+200000</f>
        <v>202020.2</v>
      </c>
    </row>
    <row r="19" spans="1:4" ht="31.5">
      <c r="A19" s="11" t="s">
        <v>33</v>
      </c>
      <c r="B19" s="12" t="s">
        <v>24</v>
      </c>
      <c r="C19" s="12" t="s">
        <v>25</v>
      </c>
      <c r="D19" s="22">
        <v>60000</v>
      </c>
    </row>
    <row r="20" spans="1:4" ht="15.75">
      <c r="A20" s="11" t="s">
        <v>50</v>
      </c>
      <c r="B20" s="12" t="s">
        <v>24</v>
      </c>
      <c r="C20" s="12" t="s">
        <v>25</v>
      </c>
      <c r="D20" s="22">
        <v>9.2</v>
      </c>
    </row>
    <row r="21" spans="1:4" ht="15.75" customHeight="1">
      <c r="A21" s="8" t="s">
        <v>7</v>
      </c>
      <c r="B21" s="10" t="s">
        <v>12</v>
      </c>
      <c r="C21" s="10" t="s">
        <v>13</v>
      </c>
      <c r="D21" s="21">
        <f>D22+D32+D40</f>
        <v>757038.6000000001</v>
      </c>
    </row>
    <row r="22" spans="1:4" ht="15" customHeight="1">
      <c r="A22" s="8" t="s">
        <v>8</v>
      </c>
      <c r="B22" s="10" t="s">
        <v>12</v>
      </c>
      <c r="C22" s="10" t="s">
        <v>14</v>
      </c>
      <c r="D22" s="21">
        <f>D23+D27</f>
        <v>464257.4</v>
      </c>
    </row>
    <row r="23" spans="1:4" ht="29.25" customHeight="1">
      <c r="A23" s="11" t="s">
        <v>16</v>
      </c>
      <c r="B23" s="12" t="s">
        <v>12</v>
      </c>
      <c r="C23" s="12" t="s">
        <v>14</v>
      </c>
      <c r="D23" s="22">
        <f>D24+D25+D26</f>
        <v>62652.2</v>
      </c>
    </row>
    <row r="24" spans="1:5" ht="47.25">
      <c r="A24" s="28" t="s">
        <v>34</v>
      </c>
      <c r="B24" s="12" t="s">
        <v>12</v>
      </c>
      <c r="C24" s="12" t="s">
        <v>14</v>
      </c>
      <c r="D24" s="26">
        <f>9435.3</f>
        <v>9435.3</v>
      </c>
      <c r="E24">
        <v>469600.1</v>
      </c>
    </row>
    <row r="25" spans="1:4" ht="31.5">
      <c r="A25" s="28" t="s">
        <v>51</v>
      </c>
      <c r="B25" s="12" t="s">
        <v>12</v>
      </c>
      <c r="C25" s="12" t="s">
        <v>14</v>
      </c>
      <c r="D25" s="26">
        <v>52825.7</v>
      </c>
    </row>
    <row r="26" spans="1:4" ht="63">
      <c r="A26" s="34" t="s">
        <v>52</v>
      </c>
      <c r="B26" s="12" t="s">
        <v>12</v>
      </c>
      <c r="C26" s="12" t="s">
        <v>14</v>
      </c>
      <c r="D26" s="26">
        <v>391.2</v>
      </c>
    </row>
    <row r="27" spans="1:4" ht="47.25">
      <c r="A27" s="34" t="s">
        <v>53</v>
      </c>
      <c r="B27" s="15" t="s">
        <v>12</v>
      </c>
      <c r="C27" s="15" t="s">
        <v>14</v>
      </c>
      <c r="D27" s="36">
        <f>D28+D29+D30+D31</f>
        <v>401605.2</v>
      </c>
    </row>
    <row r="28" spans="1:4" ht="47.25">
      <c r="A28" s="28" t="s">
        <v>34</v>
      </c>
      <c r="B28" s="15" t="s">
        <v>12</v>
      </c>
      <c r="C28" s="15" t="s">
        <v>14</v>
      </c>
      <c r="D28" s="36">
        <v>3915.1</v>
      </c>
    </row>
    <row r="29" spans="1:4" ht="47.25">
      <c r="A29" s="34" t="s">
        <v>35</v>
      </c>
      <c r="B29" s="15" t="s">
        <v>12</v>
      </c>
      <c r="C29" s="15" t="s">
        <v>14</v>
      </c>
      <c r="D29" s="36">
        <v>101</v>
      </c>
    </row>
    <row r="30" spans="1:4" ht="31.5">
      <c r="A30" s="37" t="s">
        <v>51</v>
      </c>
      <c r="B30" s="15" t="s">
        <v>12</v>
      </c>
      <c r="C30" s="15" t="s">
        <v>14</v>
      </c>
      <c r="D30" s="36">
        <v>147589.1</v>
      </c>
    </row>
    <row r="31" spans="1:4" ht="47.25">
      <c r="A31" s="34" t="s">
        <v>54</v>
      </c>
      <c r="B31" s="15" t="s">
        <v>12</v>
      </c>
      <c r="C31" s="15" t="s">
        <v>14</v>
      </c>
      <c r="D31" s="36">
        <v>250000</v>
      </c>
    </row>
    <row r="32" spans="1:4" ht="18" customHeight="1">
      <c r="A32" s="8" t="s">
        <v>9</v>
      </c>
      <c r="B32" s="16" t="s">
        <v>12</v>
      </c>
      <c r="C32" s="16" t="s">
        <v>15</v>
      </c>
      <c r="D32" s="23">
        <f>D33+D37</f>
        <v>256681.2</v>
      </c>
    </row>
    <row r="33" spans="1:4" ht="31.5">
      <c r="A33" s="17" t="s">
        <v>16</v>
      </c>
      <c r="B33" s="12" t="s">
        <v>12</v>
      </c>
      <c r="C33" s="12" t="s">
        <v>15</v>
      </c>
      <c r="D33" s="22">
        <f>SUM(D34:D36)</f>
        <v>247293.80000000002</v>
      </c>
    </row>
    <row r="34" spans="1:5" ht="47.25">
      <c r="A34" s="28" t="s">
        <v>36</v>
      </c>
      <c r="B34" s="15" t="s">
        <v>12</v>
      </c>
      <c r="C34" s="15" t="s">
        <v>15</v>
      </c>
      <c r="D34" s="29">
        <f>894.6</f>
        <v>894.6</v>
      </c>
      <c r="E34">
        <v>98848</v>
      </c>
    </row>
    <row r="35" spans="1:4" ht="31.5">
      <c r="A35" s="35" t="s">
        <v>51</v>
      </c>
      <c r="B35" s="15" t="s">
        <v>12</v>
      </c>
      <c r="C35" s="15" t="s">
        <v>15</v>
      </c>
      <c r="D35" s="29">
        <v>88566</v>
      </c>
    </row>
    <row r="36" spans="1:5" ht="31.5">
      <c r="A36" s="28" t="s">
        <v>37</v>
      </c>
      <c r="B36" s="15" t="s">
        <v>12</v>
      </c>
      <c r="C36" s="15" t="s">
        <v>15</v>
      </c>
      <c r="D36" s="29">
        <f>1578.2+156255</f>
        <v>157833.2</v>
      </c>
      <c r="E36">
        <v>158050.4</v>
      </c>
    </row>
    <row r="37" spans="1:4" ht="47.25">
      <c r="A37" s="34" t="s">
        <v>53</v>
      </c>
      <c r="B37" s="15" t="s">
        <v>12</v>
      </c>
      <c r="C37" s="15" t="s">
        <v>15</v>
      </c>
      <c r="D37" s="29">
        <f>D38+D39</f>
        <v>9387.4</v>
      </c>
    </row>
    <row r="38" spans="1:4" ht="47.25">
      <c r="A38" s="34" t="s">
        <v>36</v>
      </c>
      <c r="B38" s="15" t="s">
        <v>12</v>
      </c>
      <c r="C38" s="15" t="s">
        <v>15</v>
      </c>
      <c r="D38" s="29">
        <v>93.9</v>
      </c>
    </row>
    <row r="39" spans="1:4" ht="31.5">
      <c r="A39" s="35" t="s">
        <v>51</v>
      </c>
      <c r="B39" s="15" t="s">
        <v>12</v>
      </c>
      <c r="C39" s="15" t="s">
        <v>15</v>
      </c>
      <c r="D39" s="29">
        <v>9293.5</v>
      </c>
    </row>
    <row r="40" spans="1:4" ht="15.75">
      <c r="A40" s="18" t="s">
        <v>20</v>
      </c>
      <c r="B40" s="16" t="s">
        <v>12</v>
      </c>
      <c r="C40" s="16" t="s">
        <v>21</v>
      </c>
      <c r="D40" s="23">
        <f>D41</f>
        <v>36100</v>
      </c>
    </row>
    <row r="41" spans="1:4" ht="31.5">
      <c r="A41" s="17" t="s">
        <v>16</v>
      </c>
      <c r="B41" s="12" t="s">
        <v>12</v>
      </c>
      <c r="C41" s="12" t="s">
        <v>21</v>
      </c>
      <c r="D41" s="22">
        <f>D42</f>
        <v>36100</v>
      </c>
    </row>
    <row r="42" spans="1:5" ht="15.75">
      <c r="A42" s="14" t="s">
        <v>29</v>
      </c>
      <c r="B42" s="12" t="s">
        <v>12</v>
      </c>
      <c r="C42" s="12" t="s">
        <v>21</v>
      </c>
      <c r="D42" s="22">
        <v>36100</v>
      </c>
      <c r="E42">
        <v>75000</v>
      </c>
    </row>
    <row r="43" spans="1:4" ht="15.75">
      <c r="A43" s="30" t="s">
        <v>38</v>
      </c>
      <c r="B43" s="10" t="s">
        <v>40</v>
      </c>
      <c r="C43" s="10" t="s">
        <v>13</v>
      </c>
      <c r="D43" s="21">
        <f>D44</f>
        <v>2020.2</v>
      </c>
    </row>
    <row r="44" spans="1:4" ht="19.5" customHeight="1">
      <c r="A44" s="30" t="s">
        <v>39</v>
      </c>
      <c r="B44" s="10" t="s">
        <v>40</v>
      </c>
      <c r="C44" s="10" t="s">
        <v>12</v>
      </c>
      <c r="D44" s="21">
        <f>D46</f>
        <v>2020.2</v>
      </c>
    </row>
    <row r="45" spans="1:4" ht="31.5">
      <c r="A45" s="14" t="s">
        <v>16</v>
      </c>
      <c r="B45" s="10" t="s">
        <v>40</v>
      </c>
      <c r="C45" s="10" t="s">
        <v>12</v>
      </c>
      <c r="D45" s="21">
        <f>D46</f>
        <v>2020.2</v>
      </c>
    </row>
    <row r="46" spans="1:4" ht="63">
      <c r="A46" s="14" t="s">
        <v>41</v>
      </c>
      <c r="B46" s="12" t="s">
        <v>40</v>
      </c>
      <c r="C46" s="12" t="s">
        <v>12</v>
      </c>
      <c r="D46" s="22">
        <f>20.2+2000</f>
        <v>2020.2</v>
      </c>
    </row>
    <row r="47" spans="1:4" ht="15.75">
      <c r="A47" s="18" t="s">
        <v>26</v>
      </c>
      <c r="B47" s="10" t="s">
        <v>28</v>
      </c>
      <c r="C47" s="10" t="s">
        <v>13</v>
      </c>
      <c r="D47" s="21">
        <f>D48+D51</f>
        <v>228734.4</v>
      </c>
    </row>
    <row r="48" spans="1:4" ht="15.75">
      <c r="A48" s="18" t="s">
        <v>27</v>
      </c>
      <c r="B48" s="10" t="s">
        <v>28</v>
      </c>
      <c r="C48" s="10" t="s">
        <v>14</v>
      </c>
      <c r="D48" s="21">
        <f>D49</f>
        <v>199744.5</v>
      </c>
    </row>
    <row r="49" spans="1:4" ht="31.5">
      <c r="A49" s="14" t="s">
        <v>16</v>
      </c>
      <c r="B49" s="12" t="s">
        <v>28</v>
      </c>
      <c r="C49" s="12" t="s">
        <v>14</v>
      </c>
      <c r="D49" s="22">
        <f>D50</f>
        <v>199744.5</v>
      </c>
    </row>
    <row r="50" spans="1:4" ht="31.5">
      <c r="A50" s="28" t="s">
        <v>42</v>
      </c>
      <c r="B50" s="12" t="s">
        <v>28</v>
      </c>
      <c r="C50" s="12" t="s">
        <v>14</v>
      </c>
      <c r="D50" s="22">
        <f>10586.5+189158</f>
        <v>199744.5</v>
      </c>
    </row>
    <row r="51" spans="1:4" ht="15.75">
      <c r="A51" s="31" t="s">
        <v>43</v>
      </c>
      <c r="B51" s="10" t="s">
        <v>28</v>
      </c>
      <c r="C51" s="10" t="s">
        <v>15</v>
      </c>
      <c r="D51" s="21">
        <f>D53</f>
        <v>28989.9</v>
      </c>
    </row>
    <row r="52" spans="1:4" ht="31.5">
      <c r="A52" s="14" t="s">
        <v>16</v>
      </c>
      <c r="B52" s="12" t="s">
        <v>28</v>
      </c>
      <c r="C52" s="12" t="s">
        <v>15</v>
      </c>
      <c r="D52" s="22">
        <f>D53</f>
        <v>28989.9</v>
      </c>
    </row>
    <row r="53" spans="1:4" ht="31.5">
      <c r="A53" s="28" t="s">
        <v>44</v>
      </c>
      <c r="B53" s="12" t="s">
        <v>28</v>
      </c>
      <c r="C53" s="12" t="s">
        <v>15</v>
      </c>
      <c r="D53" s="22">
        <f>289.9+28700</f>
        <v>28989.9</v>
      </c>
    </row>
    <row r="54" spans="1:4" ht="15.75">
      <c r="A54" s="19" t="s">
        <v>17</v>
      </c>
      <c r="B54" s="20" t="s">
        <v>19</v>
      </c>
      <c r="C54" s="20" t="s">
        <v>13</v>
      </c>
      <c r="D54" s="24">
        <f>D55</f>
        <v>25000</v>
      </c>
    </row>
    <row r="55" spans="1:4" ht="15.75">
      <c r="A55" s="19" t="s">
        <v>18</v>
      </c>
      <c r="B55" s="20" t="s">
        <v>19</v>
      </c>
      <c r="C55" s="20" t="s">
        <v>14</v>
      </c>
      <c r="D55" s="24">
        <f>D56</f>
        <v>25000</v>
      </c>
    </row>
    <row r="56" spans="1:4" ht="47.25">
      <c r="A56" s="14" t="s">
        <v>30</v>
      </c>
      <c r="B56" s="13" t="s">
        <v>19</v>
      </c>
      <c r="C56" s="13" t="s">
        <v>14</v>
      </c>
      <c r="D56" s="25">
        <f>D57</f>
        <v>25000</v>
      </c>
    </row>
    <row r="57" spans="1:4" ht="47.25">
      <c r="A57" s="32" t="s">
        <v>45</v>
      </c>
      <c r="B57" s="13" t="s">
        <v>19</v>
      </c>
      <c r="C57" s="13" t="s">
        <v>14</v>
      </c>
      <c r="D57" s="27">
        <f>1325+23675</f>
        <v>25000</v>
      </c>
    </row>
    <row r="58" spans="1:4" ht="15.75">
      <c r="A58" s="19" t="s">
        <v>55</v>
      </c>
      <c r="B58" s="20">
        <v>10</v>
      </c>
      <c r="C58" s="20"/>
      <c r="D58" s="39">
        <f>D59</f>
        <v>19000</v>
      </c>
    </row>
    <row r="59" spans="1:4" ht="15.75">
      <c r="A59" s="38" t="s">
        <v>56</v>
      </c>
      <c r="B59" s="13">
        <v>10</v>
      </c>
      <c r="C59" s="13" t="s">
        <v>24</v>
      </c>
      <c r="D59" s="40">
        <f>D60</f>
        <v>19000</v>
      </c>
    </row>
    <row r="60" spans="1:4" ht="47.25">
      <c r="A60" s="34" t="s">
        <v>53</v>
      </c>
      <c r="B60" s="13" t="s">
        <v>58</v>
      </c>
      <c r="C60" s="13" t="s">
        <v>24</v>
      </c>
      <c r="D60" s="40">
        <f>D61</f>
        <v>19000</v>
      </c>
    </row>
    <row r="61" spans="1:4" ht="63">
      <c r="A61" s="37" t="s">
        <v>57</v>
      </c>
      <c r="B61" s="13" t="s">
        <v>58</v>
      </c>
      <c r="C61" s="13" t="s">
        <v>24</v>
      </c>
      <c r="D61" s="41">
        <v>19000</v>
      </c>
    </row>
  </sheetData>
  <sheetProtection/>
  <mergeCells count="4">
    <mergeCell ref="B3:D3"/>
    <mergeCell ref="A1:D1"/>
    <mergeCell ref="A2:D2"/>
    <mergeCell ref="A4:D4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Документы</cp:lastModifiedBy>
  <cp:lastPrinted>2015-05-29T04:45:07Z</cp:lastPrinted>
  <dcterms:created xsi:type="dcterms:W3CDTF">1996-10-08T23:32:33Z</dcterms:created>
  <dcterms:modified xsi:type="dcterms:W3CDTF">2015-06-29T00:49:36Z</dcterms:modified>
  <cp:category/>
  <cp:version/>
  <cp:contentType/>
  <cp:contentStatus/>
</cp:coreProperties>
</file>